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_Voronkova\Desktop\"/>
    </mc:Choice>
  </mc:AlternateContent>
  <bookViews>
    <workbookView xWindow="0" yWindow="0" windowWidth="28800" windowHeight="12345" tabRatio="930" activeTab="1"/>
  </bookViews>
  <sheets>
    <sheet name="Итог" sheetId="48" r:id="rId1"/>
    <sheet name="г. Усть-Илимск " sheetId="2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1" l="1"/>
  <c r="I36" i="21"/>
  <c r="I29" i="21"/>
  <c r="I30" i="21"/>
  <c r="I28" i="21"/>
  <c r="I21" i="21"/>
  <c r="I22" i="21"/>
  <c r="I23" i="21"/>
  <c r="I24" i="21"/>
  <c r="I19" i="21"/>
  <c r="I11" i="21"/>
  <c r="I13" i="21"/>
  <c r="I15" i="21"/>
  <c r="I10" i="21"/>
  <c r="F44" i="48" l="1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4" i="48"/>
  <c r="F23" i="48"/>
  <c r="F17" i="48"/>
  <c r="F16" i="48"/>
  <c r="F13" i="48"/>
  <c r="F12" i="48"/>
  <c r="F11" i="48"/>
  <c r="F10" i="48"/>
  <c r="F9" i="48"/>
  <c r="F8" i="48"/>
  <c r="F7" i="48"/>
  <c r="F4" i="48"/>
  <c r="F3" i="48"/>
  <c r="B10" i="21" l="1"/>
  <c r="B11" i="21"/>
  <c r="B13" i="21"/>
  <c r="B28" i="21"/>
  <c r="B29" i="21"/>
  <c r="B30" i="21"/>
  <c r="B37" i="21"/>
</calcChain>
</file>

<file path=xl/sharedStrings.xml><?xml version="1.0" encoding="utf-8"?>
<sst xmlns="http://schemas.openxmlformats.org/spreadsheetml/2006/main" count="157" uniqueCount="116">
  <si>
    <t>Мониторинговый профиль 2024 года в сравнении с 2023 годом</t>
  </si>
  <si>
    <t>Сводный  рейтинг муниципалитетов -</t>
  </si>
  <si>
    <t>место</t>
  </si>
  <si>
    <t>Динамика за 2023-2024 гг.</t>
  </si>
  <si>
    <t>Сводный балл -</t>
  </si>
  <si>
    <t xml:space="preserve">Сводный балл - </t>
  </si>
  <si>
    <t>2023 год</t>
  </si>
  <si>
    <t>2024 год</t>
  </si>
  <si>
    <t>№</t>
  </si>
  <si>
    <t>Показатель</t>
  </si>
  <si>
    <t>Медианное значение в регионе</t>
  </si>
  <si>
    <t>Значение показателя</t>
  </si>
  <si>
    <t>Место в рейтинге/зона</t>
  </si>
  <si>
    <r>
      <t>Направление: Создание условий для достижения результатов.</t>
    </r>
    <r>
      <rPr>
        <b/>
        <sz val="14"/>
        <color rgb="FFFF0000"/>
        <rFont val="Calibri"/>
        <family val="2"/>
        <charset val="204"/>
        <scheme val="minor"/>
      </rPr>
      <t xml:space="preserve"> 
</t>
    </r>
  </si>
  <si>
    <t>Рейтинг муниципалитета по направлению -</t>
  </si>
  <si>
    <t>Количество обучающихся в дошкольных образовательных организациях и общеобразовательных организациях в расчете на одного работника организации, человек</t>
  </si>
  <si>
    <t>В отчетном периоде показатель не актуализировался</t>
  </si>
  <si>
    <t xml:space="preserve">Доля педагогических работников в возрасте до 39 лет в общей численности педагогических работников муниципальных общеобразовательных организаций, %		
		</t>
  </si>
  <si>
    <t>В  перечне 2023 года показатель отсутствовал</t>
  </si>
  <si>
    <t>Численность обучающихся по адаптированным основным образовательным программам начального общего, основного общего и среднего общего образования в расчете на одного учителя-дефектолога, учителя-логопеда, человек</t>
  </si>
  <si>
    <t>Доля общеобразовательных организаций, имеющих школьный театр, в общем числе муниципальных общеобразовательных организаций,%</t>
  </si>
  <si>
    <t>Доля общеобразовательных организаций, имеющих школьный музей/музейный уголок/музейную экспозицию, в общем числе муниципальных общеобразовательных организаций,%</t>
  </si>
  <si>
    <t>Доля общеобразовательных организаций , имеющих школьный спортивный клуб, в общем числе муниципальных общеобразовательных организаций,%</t>
  </si>
  <si>
    <t>Доля общеобразовательных организаций, прошедших самодиагностику в рамках проекта «Школа Минпросвещения России», в общем числе муниципальных общеобразовательных организаций, %</t>
  </si>
  <si>
    <t>Доля зданий общеобразовательных организаций, оборудованных автоматической пожарной сигнализацией, в общем числе зданий муниципальных общеобразовательных организаций</t>
  </si>
  <si>
    <t>Доля обучающихся, охваченных подвозом, в общей численности обучающихся, нуждающихся в подвозе, в муниципальных общеобразовательных организациях,%</t>
  </si>
  <si>
    <t>Использование лабораторного оборудования,%</t>
  </si>
  <si>
    <t>Использование компьютеров,%</t>
  </si>
  <si>
    <t>Уровень объективности оценки образовательных результатов,%</t>
  </si>
  <si>
    <t xml:space="preserve">Направление: Достижение образовательных и воспитательных результатов. </t>
  </si>
  <si>
    <t>Доля детей в возрасте от 5 до 18 лет, охваченных дополнительным образованием, в общей численности детей, проживающих в муниципальном образованииДоля детей в возрасте от 5 до 18 лет, охваченных дополнительным образованием, в общей численности детей, проживающих в муниципальном образовании,%</t>
  </si>
  <si>
    <t xml:space="preserve">Направление: Организация рабочих процессов. </t>
  </si>
  <si>
    <t xml:space="preserve">Рейтинг муниципалитета по направлению - </t>
  </si>
  <si>
    <t>Доля обучающихся общеобразовательных организаций и профессиональных образовательных организаций, достигших возраста 13 лет, начиная с 7 класса обучения в общеобразовательной организации,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муниципальных общеобразовательных организаций, подлежащих социально-психологическому тестированию, %</t>
  </si>
  <si>
    <t>Чунский район</t>
  </si>
  <si>
    <t>1-25 место
 выше медианного значения</t>
  </si>
  <si>
    <t>1-18 место
 выше медианного значения</t>
  </si>
  <si>
    <t>1-42 место
 выше медианного значения</t>
  </si>
  <si>
    <t>14 место
 выше медианного значения</t>
  </si>
  <si>
    <t>1-23 место
 выше медианного значения</t>
  </si>
  <si>
    <t>37 место
ниже медианного значения</t>
  </si>
  <si>
    <t>Боханский район</t>
  </si>
  <si>
    <t>34 место               красная зона</t>
  </si>
  <si>
    <t>31 место               красная зона</t>
  </si>
  <si>
    <t>40 место               красная зона</t>
  </si>
  <si>
    <t>Балаганский район</t>
  </si>
  <si>
    <t>18 место              зеленая зона</t>
  </si>
  <si>
    <t>Баяндаевский район</t>
  </si>
  <si>
    <t>1 место                 зеленая зона</t>
  </si>
  <si>
    <t>5 место                 зеленая зона</t>
  </si>
  <si>
    <t>Аларский район</t>
  </si>
  <si>
    <t>2 место                 зеленая зона</t>
  </si>
  <si>
    <t>г. Саянск</t>
  </si>
  <si>
    <t>42 место
ниже медианного значения</t>
  </si>
  <si>
    <t>Нукутский район</t>
  </si>
  <si>
    <t>16 место
 выше медианного значения</t>
  </si>
  <si>
    <t>19-20</t>
  </si>
  <si>
    <t>Киренский район</t>
  </si>
  <si>
    <t>г. Иркутск</t>
  </si>
  <si>
    <t>Жигаловский район</t>
  </si>
  <si>
    <t>г. Зима</t>
  </si>
  <si>
    <t>Братский район</t>
  </si>
  <si>
    <t>4 место                 зеленая зона</t>
  </si>
  <si>
    <t>г. Братск</t>
  </si>
  <si>
    <t>г. Черемхово</t>
  </si>
  <si>
    <t>35 место
ниже медианного значения</t>
  </si>
  <si>
    <t>20-22 место
 выше медианного значения</t>
  </si>
  <si>
    <t>7 место                 зеленая зона</t>
  </si>
  <si>
    <t>1-8 место
 выше медианного значения</t>
  </si>
  <si>
    <t>10-11 место
 выше медианного значения</t>
  </si>
  <si>
    <t>27-29 место
 ниже медианного значения</t>
  </si>
  <si>
    <t>4 место
 выше медианного значения</t>
  </si>
  <si>
    <t>6 место                 зеленая зона</t>
  </si>
  <si>
    <t>г. Усть-Илимск</t>
  </si>
  <si>
    <t>Усольский район</t>
  </si>
  <si>
    <t>г. Усолье-Сибирское</t>
  </si>
  <si>
    <t>г. Тулун</t>
  </si>
  <si>
    <t>25-26</t>
  </si>
  <si>
    <t>23-24</t>
  </si>
  <si>
    <t>16-18</t>
  </si>
  <si>
    <t>12-13</t>
  </si>
  <si>
    <t>3-4</t>
  </si>
  <si>
    <t>Заларинский район</t>
  </si>
  <si>
    <t>Тайшетский район</t>
  </si>
  <si>
    <t>Зиминский район</t>
  </si>
  <si>
    <t>Иркутский район</t>
  </si>
  <si>
    <t>Казачинско-Ленский район</t>
  </si>
  <si>
    <t>Катангский район</t>
  </si>
  <si>
    <t>Качугский район</t>
  </si>
  <si>
    <t>Куйтунский район</t>
  </si>
  <si>
    <t>Мамско-Чуйский район</t>
  </si>
  <si>
    <t>Нижнеилимский район</t>
  </si>
  <si>
    <t>Нижнеудинский район</t>
  </si>
  <si>
    <t>Ольхонский район</t>
  </si>
  <si>
    <t>Осинский район</t>
  </si>
  <si>
    <t>Слюдянский район</t>
  </si>
  <si>
    <t>Тулунский район</t>
  </si>
  <si>
    <t>Усть-Илимский район</t>
  </si>
  <si>
    <t>Усть-Удинский район</t>
  </si>
  <si>
    <t>Усть-Кутский район</t>
  </si>
  <si>
    <t>Черемховский район</t>
  </si>
  <si>
    <t>Шелеховский район</t>
  </si>
  <si>
    <t>28-29 место
 ниже медианного значения</t>
  </si>
  <si>
    <t xml:space="preserve">балл: </t>
  </si>
  <si>
    <t xml:space="preserve">Направление: 
Создание условий для достижения результатов. </t>
  </si>
  <si>
    <t xml:space="preserve">Направление:
 Достижение образовательных и воспитательных результатов. </t>
  </si>
  <si>
    <t>Итоговый результат.</t>
  </si>
  <si>
    <t>Место в рейтинге.</t>
  </si>
  <si>
    <t>Г. Бадайбо и район</t>
  </si>
  <si>
    <t>Эхирит-Булагатский район</t>
  </si>
  <si>
    <t>г. Свирск</t>
  </si>
  <si>
    <t xml:space="preserve">Итоговый рейтинг </t>
  </si>
  <si>
    <t>Ангарское ГО</t>
  </si>
  <si>
    <t>1-3 место
выше медианного значения</t>
  </si>
  <si>
    <t xml:space="preserve"> </t>
  </si>
  <si>
    <t>Соотношение числа фактически занятых ставок педагогических работников и числа ставок педагогических работников по штату в муниципальных общеобразовательных организациях,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</si>
</sst>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8FE2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9" fillId="0" borderId="0" xfId="3" applyFont="1" applyAlignment="1" applyProtection="1">
      <alignment horizontal="left" vertical="top"/>
      <protection hidden="1"/>
    </xf>
    <xf numFmtId="0" fontId="8" fillId="0" borderId="0" xfId="3" applyFont="1" applyAlignment="1" applyProtection="1">
      <alignment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12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left" vertical="top"/>
      <protection hidden="1"/>
    </xf>
    <xf numFmtId="164" fontId="8" fillId="0" borderId="2" xfId="3" applyNumberFormat="1" applyFont="1" applyBorder="1" applyAlignment="1" applyProtection="1">
      <alignment vertical="center"/>
      <protection hidden="1"/>
    </xf>
    <xf numFmtId="0" fontId="7" fillId="0" borderId="11" xfId="3" applyFont="1" applyFill="1" applyBorder="1" applyAlignment="1" applyProtection="1">
      <alignment horizontal="center" vertical="center" wrapText="1"/>
      <protection hidden="1"/>
    </xf>
    <xf numFmtId="0" fontId="14" fillId="0" borderId="2" xfId="3" applyFont="1" applyBorder="1" applyAlignment="1" applyProtection="1">
      <alignment horizontal="center" vertical="center"/>
      <protection hidden="1"/>
    </xf>
    <xf numFmtId="0" fontId="12" fillId="0" borderId="8" xfId="3" applyFont="1" applyBorder="1" applyAlignment="1" applyProtection="1">
      <alignment horizontal="center" vertical="center" wrapText="1"/>
      <protection hidden="1"/>
    </xf>
    <xf numFmtId="0" fontId="8" fillId="0" borderId="2" xfId="3" applyFont="1" applyBorder="1" applyAlignment="1" applyProtection="1">
      <alignment horizontal="center" vertical="center"/>
      <protection hidden="1"/>
    </xf>
    <xf numFmtId="0" fontId="8" fillId="0" borderId="2" xfId="3" applyFont="1" applyBorder="1" applyAlignment="1" applyProtection="1">
      <alignment horizontal="left" vertical="top" wrapText="1"/>
      <protection hidden="1"/>
    </xf>
    <xf numFmtId="0" fontId="14" fillId="0" borderId="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1" xfId="3" applyFont="1" applyBorder="1" applyAlignment="1" applyProtection="1">
      <alignment horizontal="center" vertical="center"/>
      <protection hidden="1"/>
    </xf>
    <xf numFmtId="0" fontId="8" fillId="0" borderId="11" xfId="3" applyFont="1" applyBorder="1" applyAlignment="1" applyProtection="1">
      <alignment horizontal="left" vertical="top"/>
      <protection hidden="1"/>
    </xf>
    <xf numFmtId="164" fontId="8" fillId="0" borderId="5" xfId="3" applyNumberFormat="1" applyFont="1" applyBorder="1" applyAlignment="1" applyProtection="1">
      <alignment vertical="center"/>
      <protection hidden="1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 applyProtection="1">
      <alignment horizontal="center" vertical="center"/>
      <protection hidden="1"/>
    </xf>
    <xf numFmtId="0" fontId="8" fillId="0" borderId="2" xfId="3" applyFont="1" applyBorder="1" applyAlignment="1" applyProtection="1">
      <alignment horizontal="center" vertical="center" wrapText="1"/>
      <protection hidden="1"/>
    </xf>
    <xf numFmtId="0" fontId="8" fillId="0" borderId="2" xfId="3" applyFont="1" applyBorder="1" applyAlignment="1">
      <alignment horizontal="center" vertical="center"/>
    </xf>
    <xf numFmtId="0" fontId="8" fillId="0" borderId="8" xfId="3" applyFont="1" applyBorder="1" applyAlignment="1" applyProtection="1">
      <alignment horizontal="center" vertical="center"/>
      <protection hidden="1"/>
    </xf>
    <xf numFmtId="0" fontId="12" fillId="0" borderId="8" xfId="3" applyFont="1" applyFill="1" applyBorder="1" applyAlignment="1" applyProtection="1">
      <alignment horizontal="center" vertical="center" wrapText="1"/>
      <protection hidden="1"/>
    </xf>
    <xf numFmtId="0" fontId="8" fillId="0" borderId="8" xfId="3" applyFont="1" applyBorder="1" applyAlignment="1" applyProtection="1">
      <alignment horizontal="left" vertical="top" wrapText="1"/>
      <protection hidden="1"/>
    </xf>
    <xf numFmtId="0" fontId="8" fillId="0" borderId="8" xfId="3" applyFont="1" applyBorder="1" applyAlignment="1" applyProtection="1">
      <alignment horizontal="center" vertical="center" wrapText="1"/>
      <protection hidden="1"/>
    </xf>
    <xf numFmtId="0" fontId="8" fillId="0" borderId="3" xfId="3" applyFont="1" applyBorder="1" applyAlignment="1" applyProtection="1">
      <alignment horizontal="center" vertical="center" wrapText="1"/>
      <protection hidden="1"/>
    </xf>
    <xf numFmtId="0" fontId="12" fillId="0" borderId="2" xfId="3" applyFont="1" applyBorder="1" applyAlignment="1" applyProtection="1">
      <alignment horizontal="center" vertical="center" wrapText="1"/>
      <protection hidden="1"/>
    </xf>
    <xf numFmtId="0" fontId="9" fillId="0" borderId="0" xfId="3" applyFont="1" applyAlignment="1" applyProtection="1">
      <alignment horizontal="lef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164" fontId="8" fillId="0" borderId="8" xfId="3" applyNumberFormat="1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7" fillId="0" borderId="2" xfId="3" applyFont="1" applyBorder="1" applyAlignment="1" applyProtection="1">
      <alignment horizontal="center" vertical="center" wrapText="1"/>
      <protection hidden="1"/>
    </xf>
    <xf numFmtId="0" fontId="7" fillId="0" borderId="7" xfId="3" applyFont="1" applyBorder="1" applyAlignment="1" applyProtection="1">
      <alignment horizontal="center" vertical="center" wrapText="1"/>
      <protection hidden="1"/>
    </xf>
    <xf numFmtId="0" fontId="7" fillId="0" borderId="6" xfId="3" applyFont="1" applyBorder="1" applyAlignment="1" applyProtection="1">
      <alignment vertical="center"/>
      <protection hidden="1"/>
    </xf>
    <xf numFmtId="0" fontId="8" fillId="0" borderId="6" xfId="3" applyFont="1" applyBorder="1" applyAlignment="1" applyProtection="1">
      <alignment horizontal="left" vertical="top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0" fontId="7" fillId="2" borderId="11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left" vertical="center" wrapText="1"/>
      <protection hidden="1"/>
    </xf>
    <xf numFmtId="0" fontId="7" fillId="0" borderId="5" xfId="3" applyFont="1" applyBorder="1" applyAlignment="1" applyProtection="1">
      <alignment horizontal="left" vertical="center"/>
      <protection hidden="1"/>
    </xf>
    <xf numFmtId="1" fontId="8" fillId="0" borderId="8" xfId="5" applyNumberFormat="1" applyFont="1" applyBorder="1" applyAlignment="1" applyProtection="1">
      <alignment horizontal="center" vertical="center"/>
      <protection hidden="1"/>
    </xf>
    <xf numFmtId="0" fontId="11" fillId="0" borderId="5" xfId="3" applyFont="1" applyBorder="1" applyAlignment="1" applyProtection="1">
      <alignment horizontal="left" vertical="center" wrapText="1"/>
      <protection hidden="1"/>
    </xf>
    <xf numFmtId="0" fontId="9" fillId="0" borderId="0" xfId="3" applyFont="1" applyFill="1" applyAlignment="1" applyProtection="1">
      <alignment horizontal="left" vertical="top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0" fontId="7" fillId="0" borderId="14" xfId="3" applyFont="1" applyBorder="1" applyAlignment="1" applyProtection="1">
      <alignment horizontal="left" vertical="top" wrapText="1"/>
      <protection hidden="1"/>
    </xf>
    <xf numFmtId="0" fontId="7" fillId="0" borderId="12" xfId="3" applyFont="1" applyBorder="1" applyAlignment="1" applyProtection="1">
      <alignment horizontal="left" vertical="center" wrapText="1"/>
      <protection hidden="1"/>
    </xf>
    <xf numFmtId="0" fontId="7" fillId="0" borderId="14" xfId="3" applyFont="1" applyBorder="1" applyAlignment="1" applyProtection="1">
      <alignment horizontal="left" vertical="center" wrapText="1"/>
      <protection hidden="1"/>
    </xf>
    <xf numFmtId="0" fontId="8" fillId="0" borderId="2" xfId="0" applyFont="1" applyBorder="1"/>
    <xf numFmtId="0" fontId="1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0" xfId="0" applyFont="1"/>
    <xf numFmtId="0" fontId="8" fillId="2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Fill="1" applyBorder="1"/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12" fillId="0" borderId="5" xfId="3" applyFont="1" applyBorder="1" applyAlignment="1" applyProtection="1">
      <alignment horizontal="center" vertical="center" wrapText="1"/>
      <protection hidden="1"/>
    </xf>
    <xf numFmtId="0" fontId="12" fillId="0" borderId="2" xfId="3" applyFont="1" applyBorder="1" applyAlignment="1" applyProtection="1">
      <alignment horizontal="center" vertical="center" wrapText="1"/>
      <protection hidden="1"/>
    </xf>
    <xf numFmtId="0" fontId="11" fillId="0" borderId="3" xfId="3" applyFont="1" applyBorder="1" applyAlignment="1" applyProtection="1">
      <alignment horizontal="right" vertical="center" wrapText="1"/>
      <protection hidden="1"/>
    </xf>
    <xf numFmtId="0" fontId="11" fillId="0" borderId="4" xfId="3" applyFont="1" applyBorder="1" applyAlignment="1" applyProtection="1">
      <alignment horizontal="right" vertical="center" wrapText="1"/>
      <protection hidden="1"/>
    </xf>
    <xf numFmtId="0" fontId="7" fillId="0" borderId="7" xfId="3" applyFont="1" applyBorder="1" applyAlignment="1" applyProtection="1">
      <alignment horizontal="center" vertical="center"/>
      <protection hidden="1"/>
    </xf>
    <xf numFmtId="0" fontId="7" fillId="0" borderId="8" xfId="3" applyFont="1" applyBorder="1" applyAlignment="1" applyProtection="1">
      <alignment horizontal="center" vertical="center"/>
      <protection hidden="1"/>
    </xf>
    <xf numFmtId="0" fontId="7" fillId="0" borderId="9" xfId="3" applyFont="1" applyBorder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0" fontId="7" fillId="0" borderId="10" xfId="3" applyFont="1" applyBorder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10" fillId="0" borderId="1" xfId="3" applyFont="1" applyBorder="1" applyAlignment="1" applyProtection="1">
      <alignment horizontal="center" vertical="center"/>
      <protection hidden="1"/>
    </xf>
    <xf numFmtId="0" fontId="10" fillId="0" borderId="0" xfId="3" applyFont="1" applyBorder="1" applyAlignment="1" applyProtection="1">
      <alignment horizontal="center" vertical="center"/>
      <protection hidden="1"/>
    </xf>
    <xf numFmtId="0" fontId="11" fillId="0" borderId="2" xfId="3" applyFont="1" applyBorder="1" applyAlignment="1" applyProtection="1">
      <alignment horizontal="center" vertical="center" wrapText="1"/>
      <protection hidden="1"/>
    </xf>
    <xf numFmtId="0" fontId="11" fillId="0" borderId="3" xfId="3" applyFont="1" applyBorder="1" applyAlignment="1" applyProtection="1">
      <alignment horizontal="center" vertical="center" wrapText="1"/>
      <protection hidden="1"/>
    </xf>
    <xf numFmtId="0" fontId="7" fillId="0" borderId="3" xfId="3" applyFont="1" applyBorder="1" applyAlignment="1" applyProtection="1">
      <alignment horizontal="right" vertical="center"/>
      <protection hidden="1"/>
    </xf>
    <xf numFmtId="0" fontId="7" fillId="0" borderId="4" xfId="3" applyFont="1" applyBorder="1" applyAlignment="1" applyProtection="1">
      <alignment horizontal="right" vertical="center"/>
      <protection hidden="1"/>
    </xf>
    <xf numFmtId="0" fontId="8" fillId="0" borderId="3" xfId="3" applyFont="1" applyBorder="1" applyAlignment="1" applyProtection="1">
      <alignment horizontal="center" vertical="center"/>
      <protection hidden="1"/>
    </xf>
    <xf numFmtId="0" fontId="8" fillId="0" borderId="4" xfId="3" applyFont="1" applyBorder="1" applyAlignment="1" applyProtection="1">
      <alignment horizontal="center" vertical="center"/>
      <protection hidden="1"/>
    </xf>
    <xf numFmtId="0" fontId="8" fillId="0" borderId="5" xfId="3" applyFont="1" applyBorder="1" applyAlignment="1" applyProtection="1">
      <alignment horizontal="center" vertical="center"/>
      <protection hidden="1"/>
    </xf>
    <xf numFmtId="0" fontId="7" fillId="0" borderId="9" xfId="3" applyFont="1" applyBorder="1" applyAlignment="1" applyProtection="1">
      <alignment horizontal="center" vertical="top" wrapText="1"/>
      <protection hidden="1"/>
    </xf>
    <xf numFmtId="0" fontId="7" fillId="0" borderId="0" xfId="3" applyFont="1" applyBorder="1" applyAlignment="1" applyProtection="1">
      <alignment horizontal="center" vertical="top" wrapText="1"/>
      <protection hidden="1"/>
    </xf>
    <xf numFmtId="0" fontId="7" fillId="0" borderId="2" xfId="3" applyFont="1" applyBorder="1" applyAlignment="1" applyProtection="1">
      <alignment horizontal="center" vertical="center" wrapText="1"/>
      <protection hidden="1"/>
    </xf>
    <xf numFmtId="0" fontId="7" fillId="0" borderId="3" xfId="3" applyFont="1" applyBorder="1" applyAlignment="1" applyProtection="1">
      <alignment horizontal="center" vertical="center" wrapText="1"/>
      <protection hidden="1"/>
    </xf>
    <xf numFmtId="0" fontId="7" fillId="0" borderId="15" xfId="3" applyFont="1" applyBorder="1" applyAlignment="1" applyProtection="1">
      <alignment horizontal="right" vertical="top" wrapText="1"/>
      <protection hidden="1"/>
    </xf>
    <xf numFmtId="0" fontId="7" fillId="0" borderId="12" xfId="3" applyFont="1" applyBorder="1" applyAlignment="1" applyProtection="1">
      <alignment horizontal="right" vertical="top" wrapText="1"/>
      <protection hidden="1"/>
    </xf>
    <xf numFmtId="0" fontId="7" fillId="0" borderId="3" xfId="3" applyFont="1" applyBorder="1" applyAlignment="1" applyProtection="1">
      <alignment horizontal="right" vertical="center" wrapText="1"/>
      <protection hidden="1"/>
    </xf>
    <xf numFmtId="0" fontId="7" fillId="0" borderId="4" xfId="3" applyFont="1" applyBorder="1" applyAlignment="1" applyProtection="1">
      <alignment horizontal="right" vertical="center" wrapText="1"/>
      <protection hidden="1"/>
    </xf>
    <xf numFmtId="0" fontId="7" fillId="0" borderId="4" xfId="3" applyFont="1" applyBorder="1" applyAlignment="1" applyProtection="1">
      <alignment horizontal="center" vertical="center" wrapText="1"/>
      <protection hidden="1"/>
    </xf>
    <xf numFmtId="0" fontId="7" fillId="0" borderId="12" xfId="3" applyFont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0" fontId="7" fillId="0" borderId="15" xfId="3" applyFont="1" applyBorder="1" applyAlignment="1" applyProtection="1">
      <alignment horizontal="right" vertical="center" wrapText="1"/>
      <protection hidden="1"/>
    </xf>
    <xf numFmtId="0" fontId="7" fillId="0" borderId="12" xfId="3" applyFont="1" applyBorder="1" applyAlignment="1" applyProtection="1">
      <alignment horizontal="right" vertical="center" wrapText="1"/>
      <protection hidden="1"/>
    </xf>
    <xf numFmtId="0" fontId="8" fillId="0" borderId="11" xfId="3" applyFont="1" applyBorder="1" applyAlignment="1" applyProtection="1">
      <alignment horizontal="center" vertical="center"/>
      <protection hidden="1"/>
    </xf>
    <xf numFmtId="0" fontId="8" fillId="0" borderId="1" xfId="3" applyFont="1" applyBorder="1" applyAlignment="1" applyProtection="1">
      <alignment horizontal="center" vertical="center"/>
      <protection hidden="1"/>
    </xf>
    <xf numFmtId="0" fontId="8" fillId="0" borderId="13" xfId="3" applyFont="1" applyBorder="1" applyAlignment="1" applyProtection="1">
      <alignment horizontal="center" vertical="center"/>
      <protection hidden="1"/>
    </xf>
  </cellXfs>
  <cellStyles count="16">
    <cellStyle name="Обычный" xfId="0" builtinId="0"/>
    <cellStyle name="Обычный 3" xfId="1"/>
    <cellStyle name="Обычный 3 2" xfId="3"/>
    <cellStyle name="Обычный 3 2 2" xfId="6"/>
    <cellStyle name="Обычный 3 2 2 2" xfId="13"/>
    <cellStyle name="Обычный 3 2 3" xfId="8"/>
    <cellStyle name="Обычный 3 2 3 2" xfId="15"/>
    <cellStyle name="Обычный 3 2 4" xfId="10"/>
    <cellStyle name="Обычный 3 2 4 2" xfId="14"/>
    <cellStyle name="Обычный 3 2 5" xfId="12"/>
    <cellStyle name="Процентный 2" xfId="2"/>
    <cellStyle name="Процентный 2 2" xfId="5"/>
    <cellStyle name="Процентный 2 2 2" xfId="7"/>
    <cellStyle name="Процентный 2 2 3" xfId="9"/>
    <cellStyle name="Процентный 2 2 4" xfId="11"/>
    <cellStyle name="Процентный 3" xfId="4"/>
  </cellStyles>
  <dxfs count="26"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ershpigel/AppData/Local/Microsoft/Windows/INetCache/Content.Outlook/EF2HN2RG/!!!%20_%20&#1052;&#1086;&#1085;&#1080;&#1090;&#1086;&#1088;&#1080;&#1085;&#1075;&#1086;&#1074;&#1099;&#1081;%20&#1087;&#1088;&#1086;&#1092;&#1080;&#1083;&#1100;_&#1052;&#1091;&#1085;&#1080;&#1094;&#1080;&#1087;&#1072;&#1083;&#1080;&#1090;&#1077;&#1090;&#1099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арск"/>
      <sheetName val="Братск"/>
      <sheetName val="Зима"/>
      <sheetName val="Иркутск"/>
      <sheetName val="Саянск"/>
      <sheetName val="Свирск"/>
      <sheetName val="Тулун"/>
      <sheetName val="Усолье"/>
      <sheetName val="У-Илимск"/>
      <sheetName val="Черемхово"/>
      <sheetName val="Алары"/>
      <sheetName val="Балаганск"/>
      <sheetName val="Баяндай"/>
      <sheetName val="Бодайбо"/>
      <sheetName val="Бохан"/>
      <sheetName val="Братский"/>
      <sheetName val="Жигалово"/>
      <sheetName val="Залари"/>
      <sheetName val="Зиминский"/>
      <sheetName val="Иркутский"/>
      <sheetName val="Каз-Лен"/>
      <sheetName val="Катанга"/>
      <sheetName val="Качуг"/>
      <sheetName val="Киренск"/>
      <sheetName val="Куйтун"/>
      <sheetName val="Мама"/>
      <sheetName val="НИлим"/>
      <sheetName val="НУдинск"/>
      <sheetName val="Нукуты"/>
      <sheetName val="Ольхон"/>
      <sheetName val="Оса"/>
      <sheetName val="Слюдянка"/>
      <sheetName val="Тайшет"/>
      <sheetName val="Тулунский"/>
      <sheetName val="Усольский"/>
      <sheetName val="УИлимский"/>
      <sheetName val="УКут"/>
      <sheetName val="УУда"/>
      <sheetName val="Черемховский"/>
      <sheetName val="Чуна"/>
      <sheetName val="Шелехов"/>
      <sheetName val="Эхирит-Б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B1" t="str">
            <v>%</v>
          </cell>
        </row>
        <row r="10">
          <cell r="F10" t="str">
    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    </cell>
        </row>
        <row r="11">
          <cell r="F11" t="str">
    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    </cell>
        </row>
        <row r="15">
          <cell r="F15" t="str">
            <v>Численность педагогических работников в расчете на одного руководящего работника образовательных организаций, человек</v>
          </cell>
        </row>
        <row r="29">
          <cell r="F29" t="str">
            <v>Достижение минимального уровня подготовки, %</v>
          </cell>
        </row>
        <row r="30">
          <cell r="F30" t="str">
            <v>Достижение высокого уровня подготовки, %</v>
          </cell>
        </row>
        <row r="31">
          <cell r="F31" t="str">
            <v>Функциональная грамотность, %</v>
          </cell>
        </row>
        <row r="39">
          <cell r="F39" t="str">
    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70" zoomScaleNormal="70" workbookViewId="0">
      <selection activeCell="U27" sqref="T27:U27"/>
    </sheetView>
  </sheetViews>
  <sheetFormatPr defaultRowHeight="18.75" x14ac:dyDescent="0.3"/>
  <cols>
    <col min="1" max="1" width="37" style="52" customWidth="1"/>
    <col min="2" max="2" width="29.28515625" style="57" customWidth="1"/>
    <col min="3" max="3" width="30.5703125" style="57" customWidth="1"/>
    <col min="4" max="5" width="29.28515625" style="57" customWidth="1"/>
    <col min="6" max="6" width="12" style="58" bestFit="1" customWidth="1"/>
    <col min="7" max="16384" width="9.140625" style="52"/>
  </cols>
  <sheetData>
    <row r="1" spans="1:6" ht="35.25" customHeight="1" x14ac:dyDescent="0.3">
      <c r="B1" s="62" t="s">
        <v>111</v>
      </c>
      <c r="C1" s="62"/>
      <c r="D1" s="62"/>
      <c r="E1" s="62"/>
      <c r="F1" s="62"/>
    </row>
    <row r="2" spans="1:6" ht="94.5" customHeight="1" x14ac:dyDescent="0.3">
      <c r="A2" s="48"/>
      <c r="B2" s="59" t="s">
        <v>104</v>
      </c>
      <c r="C2" s="49" t="s">
        <v>105</v>
      </c>
      <c r="D2" s="49" t="s">
        <v>31</v>
      </c>
      <c r="E2" s="50" t="s">
        <v>106</v>
      </c>
      <c r="F2" s="51" t="s">
        <v>107</v>
      </c>
    </row>
    <row r="3" spans="1:6" x14ac:dyDescent="0.3">
      <c r="A3" s="48" t="s">
        <v>52</v>
      </c>
      <c r="B3" s="60">
        <v>86.3</v>
      </c>
      <c r="C3" s="53">
        <v>90.4</v>
      </c>
      <c r="D3" s="54">
        <v>97.3</v>
      </c>
      <c r="E3" s="53">
        <v>90.3</v>
      </c>
      <c r="F3" s="55">
        <f>RANK(E3,$E$3:$E$44)</f>
        <v>1</v>
      </c>
    </row>
    <row r="4" spans="1:6" x14ac:dyDescent="0.3">
      <c r="A4" s="48" t="s">
        <v>58</v>
      </c>
      <c r="B4" s="60">
        <v>80.099999999999994</v>
      </c>
      <c r="C4" s="53">
        <v>92.7</v>
      </c>
      <c r="D4" s="53">
        <v>98.1</v>
      </c>
      <c r="E4" s="53">
        <v>89.4</v>
      </c>
      <c r="F4" s="55">
        <f t="shared" ref="F4:F44" si="0">RANK(E4,$E$3:$E$44)</f>
        <v>2</v>
      </c>
    </row>
    <row r="5" spans="1:6" x14ac:dyDescent="0.3">
      <c r="A5" s="48" t="s">
        <v>47</v>
      </c>
      <c r="B5" s="61">
        <v>70.2</v>
      </c>
      <c r="C5" s="53">
        <v>90.9</v>
      </c>
      <c r="D5" s="54">
        <v>97.3</v>
      </c>
      <c r="E5" s="53">
        <v>84.9</v>
      </c>
      <c r="F5" s="55" t="s">
        <v>81</v>
      </c>
    </row>
    <row r="6" spans="1:6" x14ac:dyDescent="0.3">
      <c r="A6" s="48" t="s">
        <v>101</v>
      </c>
      <c r="B6" s="60">
        <v>85.1</v>
      </c>
      <c r="C6" s="53">
        <v>80.599999999999994</v>
      </c>
      <c r="D6" s="54">
        <v>94.1</v>
      </c>
      <c r="E6" s="53">
        <v>84.9</v>
      </c>
      <c r="F6" s="55" t="s">
        <v>81</v>
      </c>
    </row>
    <row r="7" spans="1:6" x14ac:dyDescent="0.3">
      <c r="A7" s="48" t="s">
        <v>86</v>
      </c>
      <c r="B7" s="60">
        <v>78.2</v>
      </c>
      <c r="C7" s="53">
        <v>83.7</v>
      </c>
      <c r="D7" s="53">
        <v>98.4</v>
      </c>
      <c r="E7" s="53">
        <v>84.7</v>
      </c>
      <c r="F7" s="55">
        <f t="shared" si="0"/>
        <v>5</v>
      </c>
    </row>
    <row r="8" spans="1:6" x14ac:dyDescent="0.3">
      <c r="A8" s="56" t="s">
        <v>60</v>
      </c>
      <c r="B8" s="60">
        <v>81.5</v>
      </c>
      <c r="C8" s="53">
        <v>80</v>
      </c>
      <c r="D8" s="53">
        <v>98.8</v>
      </c>
      <c r="E8" s="53">
        <v>84.3</v>
      </c>
      <c r="F8" s="55">
        <f t="shared" si="0"/>
        <v>6</v>
      </c>
    </row>
    <row r="9" spans="1:6" x14ac:dyDescent="0.3">
      <c r="A9" s="48" t="s">
        <v>75</v>
      </c>
      <c r="B9" s="60">
        <v>80.8</v>
      </c>
      <c r="C9" s="53">
        <v>80.7</v>
      </c>
      <c r="D9" s="53">
        <v>98.1</v>
      </c>
      <c r="E9" s="53">
        <v>84.2</v>
      </c>
      <c r="F9" s="55">
        <f t="shared" si="0"/>
        <v>7</v>
      </c>
    </row>
    <row r="10" spans="1:6" x14ac:dyDescent="0.3">
      <c r="A10" s="48" t="s">
        <v>73</v>
      </c>
      <c r="B10" s="60">
        <v>80.900000000000006</v>
      </c>
      <c r="C10" s="53">
        <v>80.5</v>
      </c>
      <c r="D10" s="54">
        <v>96.2</v>
      </c>
      <c r="E10" s="53">
        <v>83.8</v>
      </c>
      <c r="F10" s="55">
        <f t="shared" si="0"/>
        <v>8</v>
      </c>
    </row>
    <row r="11" spans="1:6" x14ac:dyDescent="0.3">
      <c r="A11" s="48" t="s">
        <v>83</v>
      </c>
      <c r="B11" s="61">
        <v>71.400000000000006</v>
      </c>
      <c r="C11" s="53">
        <v>87.4</v>
      </c>
      <c r="D11" s="54">
        <v>96.3</v>
      </c>
      <c r="E11" s="53">
        <v>83.6</v>
      </c>
      <c r="F11" s="55">
        <f t="shared" si="0"/>
        <v>9</v>
      </c>
    </row>
    <row r="12" spans="1:6" x14ac:dyDescent="0.3">
      <c r="A12" s="48" t="s">
        <v>95</v>
      </c>
      <c r="B12" s="60">
        <v>76.5</v>
      </c>
      <c r="C12" s="53">
        <v>82.5</v>
      </c>
      <c r="D12" s="54">
        <v>95.3</v>
      </c>
      <c r="E12" s="53">
        <v>83</v>
      </c>
      <c r="F12" s="55">
        <f t="shared" si="0"/>
        <v>10</v>
      </c>
    </row>
    <row r="13" spans="1:6" x14ac:dyDescent="0.3">
      <c r="A13" s="48" t="s">
        <v>112</v>
      </c>
      <c r="B13" s="60">
        <v>76.3</v>
      </c>
      <c r="C13" s="53">
        <v>81.2</v>
      </c>
      <c r="D13" s="53">
        <v>98.1</v>
      </c>
      <c r="E13" s="53">
        <v>82.9</v>
      </c>
      <c r="F13" s="55">
        <f t="shared" si="0"/>
        <v>11</v>
      </c>
    </row>
    <row r="14" spans="1:6" x14ac:dyDescent="0.3">
      <c r="A14" s="48" t="s">
        <v>108</v>
      </c>
      <c r="B14" s="61">
        <v>68.099999999999994</v>
      </c>
      <c r="C14" s="53">
        <v>87.3</v>
      </c>
      <c r="D14" s="54">
        <v>97.5</v>
      </c>
      <c r="E14" s="53">
        <v>82.6</v>
      </c>
      <c r="F14" s="55" t="s">
        <v>80</v>
      </c>
    </row>
    <row r="15" spans="1:6" x14ac:dyDescent="0.3">
      <c r="A15" s="48" t="s">
        <v>63</v>
      </c>
      <c r="B15" s="60">
        <v>76.900000000000006</v>
      </c>
      <c r="C15" s="53">
        <v>79.8</v>
      </c>
      <c r="D15" s="53">
        <v>99.1</v>
      </c>
      <c r="E15" s="53">
        <v>82.6</v>
      </c>
      <c r="F15" s="55" t="s">
        <v>80</v>
      </c>
    </row>
    <row r="16" spans="1:6" x14ac:dyDescent="0.3">
      <c r="A16" s="48" t="s">
        <v>98</v>
      </c>
      <c r="B16" s="61">
        <v>70.5</v>
      </c>
      <c r="C16" s="53">
        <v>85</v>
      </c>
      <c r="D16" s="54">
        <v>97.7</v>
      </c>
      <c r="E16" s="53">
        <v>82.5</v>
      </c>
      <c r="F16" s="55">
        <f t="shared" si="0"/>
        <v>14</v>
      </c>
    </row>
    <row r="17" spans="1:6" x14ac:dyDescent="0.3">
      <c r="A17" s="48" t="s">
        <v>89</v>
      </c>
      <c r="B17" s="61">
        <v>73.099999999999994</v>
      </c>
      <c r="C17" s="53">
        <v>81.400000000000006</v>
      </c>
      <c r="D17" s="53">
        <v>98.9</v>
      </c>
      <c r="E17" s="53">
        <v>82</v>
      </c>
      <c r="F17" s="55">
        <f t="shared" si="0"/>
        <v>15</v>
      </c>
    </row>
    <row r="18" spans="1:6" x14ac:dyDescent="0.3">
      <c r="A18" s="48" t="s">
        <v>61</v>
      </c>
      <c r="B18" s="61">
        <v>72.099999999999994</v>
      </c>
      <c r="C18" s="53">
        <v>82.9</v>
      </c>
      <c r="D18" s="54">
        <v>96.9</v>
      </c>
      <c r="E18" s="53">
        <v>81.900000000000006</v>
      </c>
      <c r="F18" s="55" t="s">
        <v>79</v>
      </c>
    </row>
    <row r="19" spans="1:6" x14ac:dyDescent="0.3">
      <c r="A19" s="48" t="s">
        <v>85</v>
      </c>
      <c r="B19" s="60">
        <v>84.9</v>
      </c>
      <c r="C19" s="54">
        <v>72.7</v>
      </c>
      <c r="D19" s="54">
        <v>97.5</v>
      </c>
      <c r="E19" s="53">
        <v>81.900000000000006</v>
      </c>
      <c r="F19" s="55" t="s">
        <v>79</v>
      </c>
    </row>
    <row r="20" spans="1:6" x14ac:dyDescent="0.3">
      <c r="A20" s="48" t="s">
        <v>109</v>
      </c>
      <c r="B20" s="61">
        <v>70.8</v>
      </c>
      <c r="C20" s="53">
        <v>82.6</v>
      </c>
      <c r="D20" s="53">
        <v>99.7</v>
      </c>
      <c r="E20" s="53">
        <v>81.900000000000006</v>
      </c>
      <c r="F20" s="55" t="s">
        <v>79</v>
      </c>
    </row>
    <row r="21" spans="1:6" x14ac:dyDescent="0.3">
      <c r="A21" s="48" t="s">
        <v>57</v>
      </c>
      <c r="B21" s="61">
        <v>73</v>
      </c>
      <c r="C21" s="53">
        <v>80.8</v>
      </c>
      <c r="D21" s="54">
        <v>97.2</v>
      </c>
      <c r="E21" s="53">
        <v>81.400000000000006</v>
      </c>
      <c r="F21" s="55" t="s">
        <v>56</v>
      </c>
    </row>
    <row r="22" spans="1:6" x14ac:dyDescent="0.3">
      <c r="A22" s="48" t="s">
        <v>76</v>
      </c>
      <c r="B22" s="60">
        <v>79.599999999999994</v>
      </c>
      <c r="C22" s="54">
        <v>76.099999999999994</v>
      </c>
      <c r="D22" s="54">
        <v>96.3</v>
      </c>
      <c r="E22" s="53">
        <v>81.400000000000006</v>
      </c>
      <c r="F22" s="55" t="s">
        <v>56</v>
      </c>
    </row>
    <row r="23" spans="1:6" x14ac:dyDescent="0.3">
      <c r="A23" s="48" t="s">
        <v>93</v>
      </c>
      <c r="B23" s="61">
        <v>72.599999999999994</v>
      </c>
      <c r="C23" s="53">
        <v>80.2</v>
      </c>
      <c r="D23" s="53">
        <v>99</v>
      </c>
      <c r="E23" s="53">
        <v>81.3</v>
      </c>
      <c r="F23" s="55">
        <f t="shared" si="0"/>
        <v>21</v>
      </c>
    </row>
    <row r="24" spans="1:6" x14ac:dyDescent="0.3">
      <c r="A24" s="48" t="s">
        <v>94</v>
      </c>
      <c r="B24" s="60">
        <v>75.8</v>
      </c>
      <c r="C24" s="53">
        <v>77.5</v>
      </c>
      <c r="D24" s="53">
        <v>99</v>
      </c>
      <c r="E24" s="54">
        <v>81.2</v>
      </c>
      <c r="F24" s="55">
        <f t="shared" si="0"/>
        <v>22</v>
      </c>
    </row>
    <row r="25" spans="1:6" x14ac:dyDescent="0.3">
      <c r="A25" s="48" t="s">
        <v>41</v>
      </c>
      <c r="B25" s="61">
        <v>70.7</v>
      </c>
      <c r="C25" s="53">
        <v>81.2</v>
      </c>
      <c r="D25" s="54">
        <v>97.2</v>
      </c>
      <c r="E25" s="54">
        <v>80.7</v>
      </c>
      <c r="F25" s="55" t="s">
        <v>78</v>
      </c>
    </row>
    <row r="26" spans="1:6" x14ac:dyDescent="0.3">
      <c r="A26" s="48" t="s">
        <v>110</v>
      </c>
      <c r="B26" s="60">
        <v>78.2</v>
      </c>
      <c r="C26" s="54">
        <v>75</v>
      </c>
      <c r="D26" s="54">
        <v>97.7</v>
      </c>
      <c r="E26" s="54">
        <v>80.7</v>
      </c>
      <c r="F26" s="55" t="s">
        <v>78</v>
      </c>
    </row>
    <row r="27" spans="1:6" x14ac:dyDescent="0.3">
      <c r="A27" s="48" t="s">
        <v>91</v>
      </c>
      <c r="B27" s="60">
        <v>74.099999999999994</v>
      </c>
      <c r="C27" s="54">
        <v>76.3</v>
      </c>
      <c r="D27" s="53">
        <v>99.6</v>
      </c>
      <c r="E27" s="54">
        <v>80.2</v>
      </c>
      <c r="F27" s="55" t="s">
        <v>77</v>
      </c>
    </row>
    <row r="28" spans="1:6" x14ac:dyDescent="0.3">
      <c r="A28" s="48" t="s">
        <v>97</v>
      </c>
      <c r="B28" s="60">
        <v>75.2</v>
      </c>
      <c r="C28" s="54">
        <v>76.5</v>
      </c>
      <c r="D28" s="54">
        <v>97.1</v>
      </c>
      <c r="E28" s="54">
        <v>80.2</v>
      </c>
      <c r="F28" s="55" t="s">
        <v>77</v>
      </c>
    </row>
    <row r="29" spans="1:6" x14ac:dyDescent="0.3">
      <c r="A29" s="48" t="s">
        <v>59</v>
      </c>
      <c r="B29" s="60">
        <v>77.8</v>
      </c>
      <c r="C29" s="54">
        <v>74.5</v>
      </c>
      <c r="D29" s="54">
        <v>95.8</v>
      </c>
      <c r="E29" s="54">
        <v>79.900000000000006</v>
      </c>
      <c r="F29" s="55">
        <f t="shared" si="0"/>
        <v>27</v>
      </c>
    </row>
    <row r="30" spans="1:6" x14ac:dyDescent="0.3">
      <c r="A30" s="48" t="s">
        <v>45</v>
      </c>
      <c r="B30" s="61">
        <v>73.7</v>
      </c>
      <c r="C30" s="54">
        <v>77.3</v>
      </c>
      <c r="D30" s="54">
        <v>96.3</v>
      </c>
      <c r="E30" s="54">
        <v>79.8</v>
      </c>
      <c r="F30" s="55">
        <f t="shared" si="0"/>
        <v>28</v>
      </c>
    </row>
    <row r="31" spans="1:6" x14ac:dyDescent="0.3">
      <c r="A31" s="48" t="s">
        <v>92</v>
      </c>
      <c r="B31" s="61">
        <v>73.8</v>
      </c>
      <c r="C31" s="54">
        <v>73.8</v>
      </c>
      <c r="D31" s="53">
        <v>98.7</v>
      </c>
      <c r="E31" s="54">
        <v>78.8</v>
      </c>
      <c r="F31" s="55">
        <f t="shared" si="0"/>
        <v>29</v>
      </c>
    </row>
    <row r="32" spans="1:6" x14ac:dyDescent="0.3">
      <c r="A32" s="48" t="s">
        <v>99</v>
      </c>
      <c r="B32" s="60">
        <v>77.599999999999994</v>
      </c>
      <c r="C32" s="54">
        <v>70.5</v>
      </c>
      <c r="D32" s="54">
        <v>96.5</v>
      </c>
      <c r="E32" s="54">
        <v>78.2</v>
      </c>
      <c r="F32" s="55">
        <f t="shared" si="0"/>
        <v>30</v>
      </c>
    </row>
    <row r="33" spans="1:6" x14ac:dyDescent="0.3">
      <c r="A33" s="48" t="s">
        <v>50</v>
      </c>
      <c r="B33" s="61">
        <v>67.2</v>
      </c>
      <c r="C33" s="54">
        <v>76.8</v>
      </c>
      <c r="D33" s="53">
        <v>99.7</v>
      </c>
      <c r="E33" s="54">
        <v>78</v>
      </c>
      <c r="F33" s="55">
        <f t="shared" si="0"/>
        <v>31</v>
      </c>
    </row>
    <row r="34" spans="1:6" x14ac:dyDescent="0.3">
      <c r="A34" s="48" t="s">
        <v>96</v>
      </c>
      <c r="B34" s="61">
        <v>67.5</v>
      </c>
      <c r="C34" s="54">
        <v>74.8</v>
      </c>
      <c r="D34" s="53">
        <v>98.8</v>
      </c>
      <c r="E34" s="54">
        <v>77</v>
      </c>
      <c r="F34" s="55">
        <f t="shared" si="0"/>
        <v>32</v>
      </c>
    </row>
    <row r="35" spans="1:6" x14ac:dyDescent="0.3">
      <c r="A35" s="48" t="s">
        <v>74</v>
      </c>
      <c r="B35" s="60">
        <v>77.8</v>
      </c>
      <c r="C35" s="54">
        <v>66.2</v>
      </c>
      <c r="D35" s="53">
        <v>99.2</v>
      </c>
      <c r="E35" s="54">
        <v>76.900000000000006</v>
      </c>
      <c r="F35" s="55">
        <f t="shared" si="0"/>
        <v>33</v>
      </c>
    </row>
    <row r="36" spans="1:6" x14ac:dyDescent="0.3">
      <c r="A36" s="48" t="s">
        <v>64</v>
      </c>
      <c r="B36" s="60">
        <v>74</v>
      </c>
      <c r="C36" s="54">
        <v>68</v>
      </c>
      <c r="D36" s="53">
        <v>98.4</v>
      </c>
      <c r="E36" s="54">
        <v>76.2</v>
      </c>
      <c r="F36" s="55">
        <f t="shared" si="0"/>
        <v>34</v>
      </c>
    </row>
    <row r="37" spans="1:6" x14ac:dyDescent="0.3">
      <c r="A37" s="56" t="s">
        <v>84</v>
      </c>
      <c r="B37" s="61">
        <v>72.900000000000006</v>
      </c>
      <c r="C37" s="54">
        <v>65.8</v>
      </c>
      <c r="D37" s="53">
        <v>98.6</v>
      </c>
      <c r="E37" s="54">
        <v>74.8</v>
      </c>
      <c r="F37" s="55">
        <f t="shared" si="0"/>
        <v>35</v>
      </c>
    </row>
    <row r="38" spans="1:6" x14ac:dyDescent="0.3">
      <c r="A38" s="48" t="s">
        <v>54</v>
      </c>
      <c r="B38" s="61">
        <v>66.3</v>
      </c>
      <c r="C38" s="54">
        <v>69</v>
      </c>
      <c r="D38" s="53">
        <v>98.9</v>
      </c>
      <c r="E38" s="54">
        <v>74</v>
      </c>
      <c r="F38" s="55">
        <f t="shared" si="0"/>
        <v>36</v>
      </c>
    </row>
    <row r="39" spans="1:6" x14ac:dyDescent="0.3">
      <c r="A39" s="48" t="s">
        <v>82</v>
      </c>
      <c r="B39" s="61">
        <v>71.400000000000006</v>
      </c>
      <c r="C39" s="54">
        <v>63</v>
      </c>
      <c r="D39" s="54">
        <v>97.7</v>
      </c>
      <c r="E39" s="54">
        <v>72.900000000000006</v>
      </c>
      <c r="F39" s="55">
        <f t="shared" si="0"/>
        <v>37</v>
      </c>
    </row>
    <row r="40" spans="1:6" x14ac:dyDescent="0.3">
      <c r="A40" s="48" t="s">
        <v>34</v>
      </c>
      <c r="B40" s="61">
        <v>70</v>
      </c>
      <c r="C40" s="54">
        <v>62.5</v>
      </c>
      <c r="D40" s="53">
        <v>99.1</v>
      </c>
      <c r="E40" s="54">
        <v>72.400000000000006</v>
      </c>
      <c r="F40" s="55">
        <f t="shared" si="0"/>
        <v>38</v>
      </c>
    </row>
    <row r="41" spans="1:6" x14ac:dyDescent="0.3">
      <c r="A41" s="48" t="s">
        <v>88</v>
      </c>
      <c r="B41" s="61">
        <v>66.5</v>
      </c>
      <c r="C41" s="54">
        <v>64.400000000000006</v>
      </c>
      <c r="D41" s="54">
        <v>95.8</v>
      </c>
      <c r="E41" s="54">
        <v>71.400000000000006</v>
      </c>
      <c r="F41" s="55">
        <f t="shared" si="0"/>
        <v>39</v>
      </c>
    </row>
    <row r="42" spans="1:6" x14ac:dyDescent="0.3">
      <c r="A42" s="48" t="s">
        <v>90</v>
      </c>
      <c r="B42" s="61">
        <v>63.7</v>
      </c>
      <c r="C42" s="54">
        <v>63</v>
      </c>
      <c r="D42" s="53">
        <v>98.5</v>
      </c>
      <c r="E42" s="54">
        <v>70.3</v>
      </c>
      <c r="F42" s="55">
        <f t="shared" si="0"/>
        <v>40</v>
      </c>
    </row>
    <row r="43" spans="1:6" x14ac:dyDescent="0.3">
      <c r="A43" s="48" t="s">
        <v>87</v>
      </c>
      <c r="B43" s="60">
        <v>75.8</v>
      </c>
      <c r="C43" s="54">
        <v>54.2</v>
      </c>
      <c r="D43" s="54">
        <v>96.3</v>
      </c>
      <c r="E43" s="54">
        <v>70.2</v>
      </c>
      <c r="F43" s="55">
        <f t="shared" si="0"/>
        <v>41</v>
      </c>
    </row>
    <row r="44" spans="1:6" x14ac:dyDescent="0.3">
      <c r="A44" s="48" t="s">
        <v>100</v>
      </c>
      <c r="B44" s="61">
        <v>71.3</v>
      </c>
      <c r="C44" s="54">
        <v>55.4</v>
      </c>
      <c r="D44" s="53">
        <v>99.6</v>
      </c>
      <c r="E44" s="54">
        <v>69.8</v>
      </c>
      <c r="F44" s="55">
        <f t="shared" si="0"/>
        <v>42</v>
      </c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zoomScale="55" zoomScaleNormal="55" workbookViewId="0">
      <selection sqref="A1:H1"/>
    </sheetView>
  </sheetViews>
  <sheetFormatPr defaultRowHeight="18.75" x14ac:dyDescent="0.25"/>
  <cols>
    <col min="1" max="1" width="4.28515625" style="5" customWidth="1"/>
    <col min="2" max="2" width="60.5703125" style="5" customWidth="1"/>
    <col min="3" max="3" width="20.140625" style="3" customWidth="1"/>
    <col min="4" max="4" width="17.85546875" style="3" customWidth="1"/>
    <col min="5" max="5" width="25.7109375" style="4" customWidth="1"/>
    <col min="6" max="6" width="22.5703125" style="3" customWidth="1"/>
    <col min="7" max="7" width="24.5703125" style="3" customWidth="1"/>
    <col min="8" max="8" width="26.140625" style="3" customWidth="1"/>
    <col min="9" max="9" width="17.7109375" style="2" customWidth="1"/>
    <col min="10" max="16384" width="9.140625" style="1"/>
  </cols>
  <sheetData>
    <row r="1" spans="1:11" s="35" customForma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2"/>
      <c r="K1" s="42"/>
    </row>
    <row r="2" spans="1:11" s="27" customFormat="1" ht="23.25" x14ac:dyDescent="0.25">
      <c r="A2" s="73" t="s">
        <v>73</v>
      </c>
      <c r="B2" s="73"/>
      <c r="C2" s="74"/>
      <c r="D2" s="74"/>
      <c r="E2" s="74"/>
      <c r="F2" s="74"/>
      <c r="G2" s="74"/>
      <c r="H2" s="74"/>
      <c r="I2" s="2"/>
      <c r="K2" s="43"/>
    </row>
    <row r="3" spans="1:11" s="27" customFormat="1" x14ac:dyDescent="0.25">
      <c r="A3" s="75" t="s">
        <v>1</v>
      </c>
      <c r="B3" s="76"/>
      <c r="C3" s="77">
        <v>9</v>
      </c>
      <c r="D3" s="78"/>
      <c r="E3" s="38" t="s">
        <v>2</v>
      </c>
      <c r="F3" s="77">
        <v>8</v>
      </c>
      <c r="G3" s="78"/>
      <c r="H3" s="38" t="s">
        <v>2</v>
      </c>
      <c r="I3" s="63" t="s">
        <v>3</v>
      </c>
      <c r="K3" s="43"/>
    </row>
    <row r="4" spans="1:11" ht="18.75" customHeight="1" x14ac:dyDescent="0.25">
      <c r="A4" s="75"/>
      <c r="B4" s="76"/>
      <c r="C4" s="65" t="s">
        <v>4</v>
      </c>
      <c r="D4" s="66"/>
      <c r="E4" s="40">
        <v>81.599999999999994</v>
      </c>
      <c r="F4" s="65" t="s">
        <v>5</v>
      </c>
      <c r="G4" s="66"/>
      <c r="H4" s="40">
        <v>83.8</v>
      </c>
      <c r="I4" s="63"/>
      <c r="K4" s="44"/>
    </row>
    <row r="5" spans="1:11" x14ac:dyDescent="0.25">
      <c r="A5" s="34"/>
      <c r="B5" s="33"/>
      <c r="C5" s="67" t="s">
        <v>6</v>
      </c>
      <c r="D5" s="68"/>
      <c r="E5" s="68"/>
      <c r="F5" s="69" t="s">
        <v>7</v>
      </c>
      <c r="G5" s="70"/>
      <c r="H5" s="71"/>
      <c r="I5" s="64"/>
      <c r="K5" s="44"/>
    </row>
    <row r="6" spans="1:11" ht="56.25" x14ac:dyDescent="0.25">
      <c r="A6" s="32" t="s">
        <v>8</v>
      </c>
      <c r="B6" s="31" t="s">
        <v>9</v>
      </c>
      <c r="C6" s="31" t="s">
        <v>10</v>
      </c>
      <c r="D6" s="31" t="s">
        <v>11</v>
      </c>
      <c r="E6" s="26" t="s">
        <v>12</v>
      </c>
      <c r="F6" s="31" t="s">
        <v>10</v>
      </c>
      <c r="G6" s="31" t="s">
        <v>11</v>
      </c>
      <c r="H6" s="26" t="s">
        <v>12</v>
      </c>
      <c r="I6" s="64"/>
      <c r="K6" s="44"/>
    </row>
    <row r="7" spans="1:11" s="27" customFormat="1" ht="18.75" customHeight="1" x14ac:dyDescent="0.25">
      <c r="A7" s="82" t="s">
        <v>13</v>
      </c>
      <c r="B7" s="83"/>
      <c r="C7" s="83"/>
      <c r="D7" s="83"/>
      <c r="E7" s="83"/>
      <c r="F7" s="83"/>
      <c r="G7" s="83"/>
      <c r="H7" s="83"/>
      <c r="I7" s="83"/>
      <c r="K7" s="43"/>
    </row>
    <row r="8" spans="1:11" s="27" customFormat="1" ht="18.75" customHeight="1" x14ac:dyDescent="0.25">
      <c r="A8" s="84" t="s">
        <v>14</v>
      </c>
      <c r="B8" s="85"/>
      <c r="C8" s="86">
        <v>6</v>
      </c>
      <c r="D8" s="87"/>
      <c r="E8" s="45" t="s">
        <v>2</v>
      </c>
      <c r="F8" s="86">
        <v>5</v>
      </c>
      <c r="G8" s="87"/>
      <c r="H8" s="45" t="s">
        <v>2</v>
      </c>
      <c r="I8" s="2"/>
      <c r="K8" s="43"/>
    </row>
    <row r="9" spans="1:11" ht="18.75" customHeight="1" x14ac:dyDescent="0.25">
      <c r="A9" s="84"/>
      <c r="B9" s="85"/>
      <c r="C9" s="77" t="s">
        <v>103</v>
      </c>
      <c r="D9" s="78"/>
      <c r="E9" s="38">
        <v>75.599999999999994</v>
      </c>
      <c r="F9" s="88" t="s">
        <v>103</v>
      </c>
      <c r="G9" s="89"/>
      <c r="H9" s="37">
        <v>80.900000000000006</v>
      </c>
      <c r="K9" s="44"/>
    </row>
    <row r="10" spans="1:11" ht="93.75" x14ac:dyDescent="0.25">
      <c r="A10" s="24">
        <v>1</v>
      </c>
      <c r="B10" s="2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39">
        <v>58</v>
      </c>
      <c r="D10" s="28">
        <v>65.8</v>
      </c>
      <c r="E10" s="9" t="s">
        <v>72</v>
      </c>
      <c r="F10" s="30">
        <v>56.2</v>
      </c>
      <c r="G10" s="29">
        <v>65.8</v>
      </c>
      <c r="H10" s="7" t="s">
        <v>71</v>
      </c>
      <c r="I10" s="6">
        <f>G10-D10</f>
        <v>0</v>
      </c>
      <c r="K10" s="44"/>
    </row>
    <row r="11" spans="1:11" ht="93.75" x14ac:dyDescent="0.25">
      <c r="A11" s="19">
        <v>2</v>
      </c>
      <c r="B11" s="1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28">
        <v>10.7</v>
      </c>
      <c r="D11" s="28">
        <v>11.8</v>
      </c>
      <c r="E11" s="9" t="s">
        <v>43</v>
      </c>
      <c r="F11" s="10">
        <v>11</v>
      </c>
      <c r="G11" s="20">
        <v>11.5</v>
      </c>
      <c r="H11" s="7" t="s">
        <v>70</v>
      </c>
      <c r="I11" s="6">
        <f t="shared" ref="I11:I15" si="0">G11-D11</f>
        <v>-0.30000000000000071</v>
      </c>
      <c r="K11" s="44"/>
    </row>
    <row r="12" spans="1:11" ht="75" x14ac:dyDescent="0.25">
      <c r="A12" s="19">
        <v>3</v>
      </c>
      <c r="B12" s="11" t="s">
        <v>15</v>
      </c>
      <c r="C12" s="79" t="s">
        <v>16</v>
      </c>
      <c r="D12" s="80"/>
      <c r="E12" s="81"/>
      <c r="F12" s="79" t="s">
        <v>16</v>
      </c>
      <c r="G12" s="80"/>
      <c r="H12" s="80"/>
      <c r="I12" s="6"/>
      <c r="K12" s="44"/>
    </row>
    <row r="13" spans="1:11" ht="56.25" x14ac:dyDescent="0.25">
      <c r="A13" s="19">
        <v>4</v>
      </c>
      <c r="B13" s="1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21">
        <v>7.6</v>
      </c>
      <c r="D13" s="21">
        <v>8.1</v>
      </c>
      <c r="E13" s="9" t="s">
        <v>46</v>
      </c>
      <c r="F13" s="10">
        <v>7.6</v>
      </c>
      <c r="G13" s="10">
        <v>8.6</v>
      </c>
      <c r="H13" s="7" t="s">
        <v>69</v>
      </c>
      <c r="I13" s="6">
        <f t="shared" si="0"/>
        <v>0.5</v>
      </c>
      <c r="K13" s="44"/>
    </row>
    <row r="14" spans="1:11" ht="93.75" x14ac:dyDescent="0.25">
      <c r="A14" s="19">
        <v>5</v>
      </c>
      <c r="B14" s="11" t="s">
        <v>17</v>
      </c>
      <c r="C14" s="79" t="s">
        <v>18</v>
      </c>
      <c r="D14" s="80"/>
      <c r="E14" s="81"/>
      <c r="F14" s="21">
        <v>32.700000000000003</v>
      </c>
      <c r="G14" s="21">
        <v>21.2</v>
      </c>
      <c r="H14" s="7" t="s">
        <v>53</v>
      </c>
      <c r="I14" s="6"/>
      <c r="J14" s="27"/>
      <c r="K14" s="44"/>
    </row>
    <row r="15" spans="1:11" ht="112.5" x14ac:dyDescent="0.25">
      <c r="A15" s="19">
        <v>6</v>
      </c>
      <c r="B15" s="11" t="s">
        <v>19</v>
      </c>
      <c r="C15" s="21">
        <v>36.200000000000003</v>
      </c>
      <c r="D15" s="21">
        <v>29.3</v>
      </c>
      <c r="E15" s="26" t="s">
        <v>46</v>
      </c>
      <c r="F15" s="21">
        <v>34.5</v>
      </c>
      <c r="G15" s="21">
        <v>26</v>
      </c>
      <c r="H15" s="7" t="s">
        <v>38</v>
      </c>
      <c r="I15" s="6">
        <f t="shared" si="0"/>
        <v>-3.3000000000000007</v>
      </c>
      <c r="K15" s="44"/>
    </row>
    <row r="16" spans="1:11" ht="75" x14ac:dyDescent="0.25">
      <c r="A16" s="19">
        <v>7</v>
      </c>
      <c r="B16" s="11" t="s">
        <v>20</v>
      </c>
      <c r="C16" s="79" t="s">
        <v>16</v>
      </c>
      <c r="D16" s="80"/>
      <c r="E16" s="81"/>
      <c r="F16" s="79" t="s">
        <v>16</v>
      </c>
      <c r="G16" s="80"/>
      <c r="H16" s="80"/>
      <c r="I16" s="6"/>
      <c r="K16" s="44"/>
    </row>
    <row r="17" spans="1:23" ht="93.75" x14ac:dyDescent="0.25">
      <c r="A17" s="19">
        <v>8</v>
      </c>
      <c r="B17" s="11" t="s">
        <v>21</v>
      </c>
      <c r="C17" s="79" t="s">
        <v>16</v>
      </c>
      <c r="D17" s="80"/>
      <c r="E17" s="81"/>
      <c r="F17" s="79" t="s">
        <v>16</v>
      </c>
      <c r="G17" s="80"/>
      <c r="H17" s="80"/>
      <c r="I17" s="6"/>
      <c r="K17" s="44"/>
    </row>
    <row r="18" spans="1:23" ht="75" x14ac:dyDescent="0.25">
      <c r="A18" s="19">
        <v>9</v>
      </c>
      <c r="B18" s="11" t="s">
        <v>22</v>
      </c>
      <c r="C18" s="79" t="s">
        <v>16</v>
      </c>
      <c r="D18" s="80"/>
      <c r="E18" s="81"/>
      <c r="F18" s="79" t="s">
        <v>16</v>
      </c>
      <c r="G18" s="80"/>
      <c r="H18" s="80"/>
      <c r="I18" s="6"/>
      <c r="K18" s="44"/>
    </row>
    <row r="19" spans="1:23" ht="93.75" x14ac:dyDescent="0.25">
      <c r="A19" s="19">
        <v>10</v>
      </c>
      <c r="B19" s="11" t="s">
        <v>23</v>
      </c>
      <c r="C19" s="21">
        <v>82.55</v>
      </c>
      <c r="D19" s="21">
        <v>100</v>
      </c>
      <c r="E19" s="9" t="s">
        <v>48</v>
      </c>
      <c r="F19" s="21">
        <v>95.1</v>
      </c>
      <c r="G19" s="21">
        <v>92.9</v>
      </c>
      <c r="H19" s="7" t="s">
        <v>102</v>
      </c>
      <c r="I19" s="6">
        <f>G19-D19</f>
        <v>-7.0999999999999943</v>
      </c>
      <c r="K19" s="44"/>
    </row>
    <row r="20" spans="1:23" ht="93.75" x14ac:dyDescent="0.25">
      <c r="A20" s="19">
        <v>11</v>
      </c>
      <c r="B20" s="11" t="s">
        <v>24</v>
      </c>
      <c r="C20" s="79" t="s">
        <v>18</v>
      </c>
      <c r="D20" s="80"/>
      <c r="E20" s="81"/>
      <c r="F20" s="21">
        <v>100</v>
      </c>
      <c r="G20" s="21">
        <v>100</v>
      </c>
      <c r="H20" s="7" t="s">
        <v>39</v>
      </c>
      <c r="I20" s="6"/>
      <c r="K20" s="44"/>
    </row>
    <row r="21" spans="1:23" ht="75" x14ac:dyDescent="0.25">
      <c r="A21" s="19">
        <v>12</v>
      </c>
      <c r="B21" s="11" t="s">
        <v>25</v>
      </c>
      <c r="C21" s="21">
        <v>100</v>
      </c>
      <c r="D21" s="21">
        <v>100</v>
      </c>
      <c r="E21" s="9" t="s">
        <v>48</v>
      </c>
      <c r="F21" s="21">
        <v>100</v>
      </c>
      <c r="G21" s="21">
        <v>100</v>
      </c>
      <c r="H21" s="7" t="s">
        <v>35</v>
      </c>
      <c r="I21" s="6">
        <f t="shared" ref="I21:I24" si="1">G21-D21</f>
        <v>0</v>
      </c>
      <c r="K21" s="44"/>
    </row>
    <row r="22" spans="1:23" ht="56.25" x14ac:dyDescent="0.25">
      <c r="A22" s="19">
        <v>13</v>
      </c>
      <c r="B22" s="11" t="s">
        <v>26</v>
      </c>
      <c r="C22" s="21">
        <v>62.2</v>
      </c>
      <c r="D22" s="21">
        <v>92.9</v>
      </c>
      <c r="E22" s="9" t="s">
        <v>62</v>
      </c>
      <c r="F22" s="21">
        <v>60.8</v>
      </c>
      <c r="G22" s="21">
        <v>100</v>
      </c>
      <c r="H22" s="7" t="s">
        <v>113</v>
      </c>
      <c r="I22" s="6">
        <f t="shared" si="1"/>
        <v>7.0999999999999943</v>
      </c>
      <c r="J22" s="41"/>
      <c r="K22" s="44"/>
    </row>
    <row r="23" spans="1:23" ht="56.25" x14ac:dyDescent="0.25">
      <c r="A23" s="19">
        <v>14</v>
      </c>
      <c r="B23" s="11" t="s">
        <v>27</v>
      </c>
      <c r="C23" s="21">
        <v>75.599999999999994</v>
      </c>
      <c r="D23" s="21">
        <v>100</v>
      </c>
      <c r="E23" s="9" t="s">
        <v>48</v>
      </c>
      <c r="F23" s="21">
        <v>83.8</v>
      </c>
      <c r="G23" s="21">
        <v>100</v>
      </c>
      <c r="H23" s="7" t="s">
        <v>68</v>
      </c>
      <c r="I23" s="6">
        <f t="shared" si="1"/>
        <v>0</v>
      </c>
      <c r="K23" s="44"/>
    </row>
    <row r="24" spans="1:23" ht="56.25" x14ac:dyDescent="0.25">
      <c r="A24" s="19">
        <v>15</v>
      </c>
      <c r="B24" s="11" t="s">
        <v>28</v>
      </c>
      <c r="C24" s="25">
        <v>82.4</v>
      </c>
      <c r="D24" s="19">
        <v>63.7</v>
      </c>
      <c r="E24" s="9" t="s">
        <v>44</v>
      </c>
      <c r="F24" s="21">
        <v>94.8</v>
      </c>
      <c r="G24" s="21">
        <v>96.5</v>
      </c>
      <c r="H24" s="7" t="s">
        <v>36</v>
      </c>
      <c r="I24" s="6">
        <f t="shared" si="1"/>
        <v>32.799999999999997</v>
      </c>
      <c r="K24" s="44"/>
    </row>
    <row r="25" spans="1:23" ht="18.75" customHeight="1" x14ac:dyDescent="0.25">
      <c r="A25" s="85" t="s">
        <v>29</v>
      </c>
      <c r="B25" s="90"/>
      <c r="C25" s="91"/>
      <c r="D25" s="91"/>
      <c r="E25" s="91"/>
      <c r="F25" s="91"/>
      <c r="G25" s="91"/>
      <c r="H25" s="91"/>
      <c r="I25" s="92"/>
      <c r="K25" s="44"/>
    </row>
    <row r="26" spans="1:23" x14ac:dyDescent="0.25">
      <c r="A26" s="84" t="s">
        <v>14</v>
      </c>
      <c r="B26" s="85"/>
      <c r="C26" s="93">
        <v>5</v>
      </c>
      <c r="D26" s="94"/>
      <c r="E26" s="46" t="s">
        <v>2</v>
      </c>
      <c r="F26" s="93">
        <v>17</v>
      </c>
      <c r="G26" s="94"/>
      <c r="H26" s="47" t="s">
        <v>2</v>
      </c>
      <c r="I26" s="16"/>
      <c r="K26" s="44"/>
    </row>
    <row r="27" spans="1:23" x14ac:dyDescent="0.25">
      <c r="A27" s="84"/>
      <c r="B27" s="85"/>
      <c r="C27" s="77" t="s">
        <v>103</v>
      </c>
      <c r="D27" s="78"/>
      <c r="E27" s="38">
        <v>86.8</v>
      </c>
      <c r="F27" s="88" t="s">
        <v>103</v>
      </c>
      <c r="G27" s="89"/>
      <c r="H27" s="37">
        <v>80.5</v>
      </c>
      <c r="I27" s="16"/>
      <c r="K27" s="44"/>
    </row>
    <row r="28" spans="1:23" ht="56.25" x14ac:dyDescent="0.25">
      <c r="A28" s="24">
        <v>16</v>
      </c>
      <c r="B28" s="23" t="str">
        <f>[1]СВОД!F29</f>
        <v>Достижение минимального уровня подготовки, %</v>
      </c>
      <c r="C28" s="21">
        <v>76.95</v>
      </c>
      <c r="D28" s="21">
        <v>81.8</v>
      </c>
      <c r="E28" s="9" t="s">
        <v>51</v>
      </c>
      <c r="F28" s="21">
        <v>81.099999999999994</v>
      </c>
      <c r="G28" s="21">
        <v>84.1</v>
      </c>
      <c r="H28" s="7" t="s">
        <v>55</v>
      </c>
      <c r="I28" s="6">
        <f>G28-D28</f>
        <v>2.2999999999999972</v>
      </c>
      <c r="K28" s="44"/>
      <c r="W28" s="1" t="s">
        <v>114</v>
      </c>
    </row>
    <row r="29" spans="1:23" ht="56.25" x14ac:dyDescent="0.25">
      <c r="A29" s="19">
        <v>17</v>
      </c>
      <c r="B29" s="11" t="str">
        <f>[1]СВОД!F30</f>
        <v>Достижение высокого уровня подготовки, %</v>
      </c>
      <c r="C29" s="21">
        <v>3.2</v>
      </c>
      <c r="D29" s="21">
        <v>4.4000000000000004</v>
      </c>
      <c r="E29" s="22" t="s">
        <v>67</v>
      </c>
      <c r="F29" s="10">
        <v>4.5999999999999996</v>
      </c>
      <c r="G29" s="20">
        <v>4.5999999999999996</v>
      </c>
      <c r="H29" s="7" t="s">
        <v>66</v>
      </c>
      <c r="I29" s="6">
        <f t="shared" ref="I29:I30" si="2">G29-D29</f>
        <v>0.19999999999999929</v>
      </c>
      <c r="K29" s="44"/>
    </row>
    <row r="30" spans="1:23" ht="56.25" x14ac:dyDescent="0.25">
      <c r="A30" s="19">
        <v>18</v>
      </c>
      <c r="B30" s="11" t="str">
        <f>[1]СВОД!F31</f>
        <v>Функциональная грамотность, %</v>
      </c>
      <c r="C30" s="21">
        <v>48.95</v>
      </c>
      <c r="D30" s="21">
        <v>54.7</v>
      </c>
      <c r="E30" s="9" t="s">
        <v>49</v>
      </c>
      <c r="F30" s="10">
        <v>53.6</v>
      </c>
      <c r="G30" s="20">
        <v>55.6</v>
      </c>
      <c r="H30" s="7" t="s">
        <v>55</v>
      </c>
      <c r="I30" s="6">
        <f t="shared" si="2"/>
        <v>0.89999999999999858</v>
      </c>
      <c r="K30" s="44"/>
    </row>
    <row r="31" spans="1:23" ht="150" x14ac:dyDescent="0.25">
      <c r="A31" s="19">
        <v>19</v>
      </c>
      <c r="B31" s="11" t="s">
        <v>30</v>
      </c>
      <c r="C31" s="79" t="s">
        <v>18</v>
      </c>
      <c r="D31" s="80"/>
      <c r="E31" s="81"/>
      <c r="F31" s="18">
        <v>71.8</v>
      </c>
      <c r="G31" s="17">
        <v>73.7</v>
      </c>
      <c r="H31" s="7" t="s">
        <v>38</v>
      </c>
      <c r="I31" s="6"/>
      <c r="K31" s="44"/>
    </row>
    <row r="32" spans="1:23" ht="18.75" customHeight="1" x14ac:dyDescent="0.25">
      <c r="A32" s="85" t="s">
        <v>31</v>
      </c>
      <c r="B32" s="90"/>
      <c r="C32" s="91"/>
      <c r="D32" s="91"/>
      <c r="E32" s="91"/>
      <c r="F32" s="91"/>
      <c r="G32" s="91"/>
      <c r="H32" s="91"/>
      <c r="I32" s="92"/>
      <c r="K32" s="44"/>
    </row>
    <row r="33" spans="1:11" x14ac:dyDescent="0.25">
      <c r="A33" s="84" t="s">
        <v>32</v>
      </c>
      <c r="B33" s="85"/>
      <c r="C33" s="93">
        <v>35</v>
      </c>
      <c r="D33" s="94"/>
      <c r="E33" s="47" t="s">
        <v>2</v>
      </c>
      <c r="F33" s="93">
        <v>38</v>
      </c>
      <c r="G33" s="94"/>
      <c r="H33" s="47" t="s">
        <v>2</v>
      </c>
      <c r="I33" s="16"/>
      <c r="K33" s="44"/>
    </row>
    <row r="34" spans="1:11" x14ac:dyDescent="0.25">
      <c r="A34" s="84"/>
      <c r="B34" s="85"/>
      <c r="C34" s="77" t="s">
        <v>103</v>
      </c>
      <c r="D34" s="78"/>
      <c r="E34" s="38">
        <v>80.3</v>
      </c>
      <c r="F34" s="88" t="s">
        <v>103</v>
      </c>
      <c r="G34" s="89"/>
      <c r="H34" s="37">
        <v>96.2</v>
      </c>
      <c r="I34" s="16"/>
      <c r="K34" s="44"/>
    </row>
    <row r="35" spans="1:11" ht="93.75" x14ac:dyDescent="0.25">
      <c r="A35" s="15">
        <v>20</v>
      </c>
      <c r="B35" s="11" t="s">
        <v>115</v>
      </c>
      <c r="C35" s="95" t="s">
        <v>18</v>
      </c>
      <c r="D35" s="96"/>
      <c r="E35" s="97"/>
      <c r="F35" s="14">
        <v>96.2</v>
      </c>
      <c r="G35" s="13">
        <v>92.3</v>
      </c>
      <c r="H35" s="7" t="s">
        <v>65</v>
      </c>
      <c r="I35" s="6"/>
      <c r="K35" s="44"/>
    </row>
    <row r="36" spans="1:11" ht="210" customHeight="1" x14ac:dyDescent="0.25">
      <c r="A36" s="10">
        <v>21</v>
      </c>
      <c r="B36" s="11" t="s">
        <v>33</v>
      </c>
      <c r="C36" s="10">
        <v>97.05</v>
      </c>
      <c r="D36" s="10">
        <v>95.5</v>
      </c>
      <c r="E36" s="9" t="s">
        <v>42</v>
      </c>
      <c r="F36" s="12">
        <v>98.4</v>
      </c>
      <c r="G36" s="10">
        <v>96</v>
      </c>
      <c r="H36" s="7" t="s">
        <v>40</v>
      </c>
      <c r="I36" s="6">
        <f>G36-D36</f>
        <v>0.5</v>
      </c>
      <c r="K36" s="44"/>
    </row>
    <row r="37" spans="1:11" ht="131.25" x14ac:dyDescent="0.25">
      <c r="A37" s="10">
        <v>22</v>
      </c>
      <c r="B37" s="1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0">
        <v>100</v>
      </c>
      <c r="D37" s="10">
        <v>100</v>
      </c>
      <c r="E37" s="9" t="s">
        <v>48</v>
      </c>
      <c r="F37" s="8">
        <v>100</v>
      </c>
      <c r="G37" s="8">
        <v>100</v>
      </c>
      <c r="H37" s="36" t="s">
        <v>37</v>
      </c>
      <c r="I37" s="6">
        <f>G37-D37</f>
        <v>0</v>
      </c>
      <c r="K37" s="44"/>
    </row>
    <row r="38" spans="1:11" x14ac:dyDescent="0.25">
      <c r="K38" s="44"/>
    </row>
    <row r="39" spans="1:11" x14ac:dyDescent="0.25">
      <c r="K39" s="44"/>
    </row>
    <row r="40" spans="1:11" x14ac:dyDescent="0.25">
      <c r="K40" s="44"/>
    </row>
    <row r="41" spans="1:11" x14ac:dyDescent="0.25">
      <c r="K41" s="44"/>
    </row>
    <row r="42" spans="1:11" x14ac:dyDescent="0.25">
      <c r="K42" s="44"/>
    </row>
    <row r="43" spans="1:11" x14ac:dyDescent="0.25">
      <c r="K43" s="44"/>
    </row>
    <row r="44" spans="1:11" x14ac:dyDescent="0.25">
      <c r="K44" s="44"/>
    </row>
    <row r="45" spans="1:11" x14ac:dyDescent="0.25">
      <c r="K45" s="44"/>
    </row>
    <row r="46" spans="1:11" x14ac:dyDescent="0.25">
      <c r="K46" s="44"/>
    </row>
    <row r="47" spans="1:11" x14ac:dyDescent="0.25">
      <c r="K47" s="44"/>
    </row>
    <row r="48" spans="1:11" x14ac:dyDescent="0.25">
      <c r="K48" s="44"/>
    </row>
    <row r="49" spans="11:11" x14ac:dyDescent="0.25">
      <c r="K49" s="44"/>
    </row>
    <row r="50" spans="11:11" x14ac:dyDescent="0.25">
      <c r="K50" s="44"/>
    </row>
    <row r="51" spans="11:11" x14ac:dyDescent="0.25">
      <c r="K51" s="44"/>
    </row>
    <row r="52" spans="11:11" x14ac:dyDescent="0.25">
      <c r="K52" s="44"/>
    </row>
    <row r="53" spans="11:11" x14ac:dyDescent="0.25">
      <c r="K53" s="44"/>
    </row>
    <row r="54" spans="11:11" x14ac:dyDescent="0.25">
      <c r="K54" s="44"/>
    </row>
    <row r="55" spans="11:11" x14ac:dyDescent="0.25">
      <c r="K55" s="44"/>
    </row>
    <row r="56" spans="11:11" x14ac:dyDescent="0.25">
      <c r="K56" s="44"/>
    </row>
    <row r="57" spans="11:11" x14ac:dyDescent="0.25">
      <c r="K57" s="44"/>
    </row>
    <row r="58" spans="11:11" x14ac:dyDescent="0.25">
      <c r="K58" s="44"/>
    </row>
    <row r="59" spans="11:11" x14ac:dyDescent="0.25">
      <c r="K59" s="44"/>
    </row>
    <row r="60" spans="11:11" x14ac:dyDescent="0.25">
      <c r="K60" s="44"/>
    </row>
    <row r="61" spans="11:11" x14ac:dyDescent="0.25">
      <c r="K61" s="44"/>
    </row>
  </sheetData>
  <mergeCells count="40">
    <mergeCell ref="C35:E35"/>
    <mergeCell ref="C31:E31"/>
    <mergeCell ref="A32:I32"/>
    <mergeCell ref="A33:B34"/>
    <mergeCell ref="C33:D33"/>
    <mergeCell ref="F33:G33"/>
    <mergeCell ref="C34:D34"/>
    <mergeCell ref="F34:G34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A1:H1"/>
    <mergeCell ref="A2:H2"/>
    <mergeCell ref="A3:B4"/>
    <mergeCell ref="C3:D3"/>
    <mergeCell ref="F3:G3"/>
    <mergeCell ref="I3:I6"/>
    <mergeCell ref="C4:D4"/>
    <mergeCell ref="F4:G4"/>
    <mergeCell ref="C5:E5"/>
    <mergeCell ref="F5:H5"/>
  </mergeCells>
  <conditionalFormatting sqref="E6 E10:E11 E15 E21 E36:E1048576 E28:E30 E13">
    <cfRule type="containsText" dxfId="25" priority="36" operator="containsText" text="красная зона">
      <formula>NOT(ISERROR(SEARCH("красная зона",E6)))</formula>
    </cfRule>
    <cfRule type="containsText" dxfId="24" priority="37" operator="containsText" text="зеленая зона">
      <formula>NOT(ISERROR(SEARCH("зеленая зона",E6)))</formula>
    </cfRule>
  </conditionalFormatting>
  <conditionalFormatting sqref="E19">
    <cfRule type="containsText" dxfId="23" priority="34" operator="containsText" text="красная зона">
      <formula>NOT(ISERROR(SEARCH("красная зона",E19)))</formula>
    </cfRule>
    <cfRule type="containsText" dxfId="22" priority="35" operator="containsText" text="зеленая зона">
      <formula>NOT(ISERROR(SEARCH("зеленая зона",E19)))</formula>
    </cfRule>
  </conditionalFormatting>
  <conditionalFormatting sqref="E22">
    <cfRule type="containsText" dxfId="21" priority="32" operator="containsText" text="красная зона">
      <formula>NOT(ISERROR(SEARCH("красная зона",E22)))</formula>
    </cfRule>
    <cfRule type="containsText" dxfId="20" priority="33" operator="containsText" text="зеленая зона">
      <formula>NOT(ISERROR(SEARCH("зеленая зона",E22)))</formula>
    </cfRule>
  </conditionalFormatting>
  <conditionalFormatting sqref="E23">
    <cfRule type="containsText" dxfId="19" priority="30" operator="containsText" text="красная зона">
      <formula>NOT(ISERROR(SEARCH("красная зона",E23)))</formula>
    </cfRule>
    <cfRule type="containsText" dxfId="18" priority="31" operator="containsText" text="зеленая зона">
      <formula>NOT(ISERROR(SEARCH("зеленая зона",E23)))</formula>
    </cfRule>
  </conditionalFormatting>
  <conditionalFormatting sqref="E24">
    <cfRule type="containsText" dxfId="17" priority="28" operator="containsText" text="красная зона">
      <formula>NOT(ISERROR(SEARCH("красная зона",E24)))</formula>
    </cfRule>
    <cfRule type="containsText" dxfId="16" priority="29" operator="containsText" text="зеленая зона">
      <formula>NOT(ISERROR(SEARCH("зеленая зона",E24)))</formula>
    </cfRule>
  </conditionalFormatting>
  <conditionalFormatting sqref="H6">
    <cfRule type="containsText" dxfId="15" priority="26" operator="containsText" text="красная зона">
      <formula>NOT(ISERROR(SEARCH("красная зона",H6)))</formula>
    </cfRule>
    <cfRule type="containsText" dxfId="14" priority="27" operator="containsText" text="зеленая зона">
      <formula>NOT(ISERROR(SEARCH("зеленая зона",H6)))</formula>
    </cfRule>
  </conditionalFormatting>
  <conditionalFormatting sqref="I3">
    <cfRule type="containsText" dxfId="13" priority="23" operator="containsText" text="красная зона">
      <formula>NOT(ISERROR(SEARCH("красная зона",I3)))</formula>
    </cfRule>
    <cfRule type="containsText" dxfId="12" priority="24" operator="containsText" text="зеленая зона">
      <formula>NOT(ISERROR(SEARCH("зеленая зона",I3)))</formula>
    </cfRule>
  </conditionalFormatting>
  <conditionalFormatting sqref="H37">
    <cfRule type="containsText" dxfId="11" priority="13" operator="containsText" text=" ниже медианного значения">
      <formula>NOT(ISERROR(SEARCH(" ниже медианного значения",H37)))</formula>
    </cfRule>
    <cfRule type="containsText" dxfId="10" priority="14" operator="containsText" text="&#10; выше медианного значения">
      <formula>NOT(ISERROR(SEARCH("
 выше медианного значения",H37)))</formula>
    </cfRule>
  </conditionalFormatting>
  <conditionalFormatting sqref="H10:H11">
    <cfRule type="containsText" dxfId="9" priority="11" operator="containsText" text="ниже">
      <formula>NOT(ISERROR(SEARCH("ниже",H10)))</formula>
    </cfRule>
    <cfRule type="containsText" dxfId="8" priority="12" operator="containsText" text="выше">
      <formula>NOT(ISERROR(SEARCH("выше",H10)))</formula>
    </cfRule>
  </conditionalFormatting>
  <conditionalFormatting sqref="H13:H15">
    <cfRule type="containsText" dxfId="7" priority="9" operator="containsText" text="ниже">
      <formula>NOT(ISERROR(SEARCH("ниже",H13)))</formula>
    </cfRule>
    <cfRule type="containsText" dxfId="6" priority="10" operator="containsText" text="выше">
      <formula>NOT(ISERROR(SEARCH("выше",H13)))</formula>
    </cfRule>
  </conditionalFormatting>
  <conditionalFormatting sqref="H19:H24">
    <cfRule type="containsText" dxfId="5" priority="7" operator="containsText" text="ниже">
      <formula>NOT(ISERROR(SEARCH("ниже",H19)))</formula>
    </cfRule>
    <cfRule type="containsText" dxfId="4" priority="8" operator="containsText" text="выше">
      <formula>NOT(ISERROR(SEARCH("выше",H19)))</formula>
    </cfRule>
  </conditionalFormatting>
  <conditionalFormatting sqref="H28:H31">
    <cfRule type="containsText" dxfId="3" priority="5" operator="containsText" text="ниже">
      <formula>NOT(ISERROR(SEARCH("ниже",H28)))</formula>
    </cfRule>
    <cfRule type="containsText" dxfId="2" priority="6" operator="containsText" text="выше">
      <formula>NOT(ISERROR(SEARCH("выше",H28)))</formula>
    </cfRule>
  </conditionalFormatting>
  <conditionalFormatting sqref="H35:H36">
    <cfRule type="containsText" dxfId="1" priority="3" operator="containsText" text="ниже">
      <formula>NOT(ISERROR(SEARCH("ниже",H35)))</formula>
    </cfRule>
    <cfRule type="containsText" dxfId="0" priority="4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4B52CDB5-F716-4EE5-A99C-95074C38890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 I26:I31 I33:I37 I12:I14 I16:I24</xm:sqref>
        </x14:conditionalFormatting>
        <x14:conditionalFormatting xmlns:xm="http://schemas.microsoft.com/office/excel/2006/main">
          <x14:cfRule type="iconSet" priority="2" id="{5E2B7E0C-5DCE-4423-9E84-0972D344912F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1" id="{FA375D2E-E7D7-4A4B-84C8-BF43DC1BBB8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I15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г. Усть-Илимск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Елена Николаевна</dc:creator>
  <cp:lastModifiedBy>MA_Voronkova</cp:lastModifiedBy>
  <dcterms:created xsi:type="dcterms:W3CDTF">2015-06-05T18:19:34Z</dcterms:created>
  <dcterms:modified xsi:type="dcterms:W3CDTF">2025-02-27T08:04:09Z</dcterms:modified>
</cp:coreProperties>
</file>