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_Voronkova\Desktop\"/>
    </mc:Choice>
  </mc:AlternateContent>
  <bookViews>
    <workbookView xWindow="0" yWindow="0" windowWidth="28800" windowHeight="12345" tabRatio="930" activeTab="38"/>
  </bookViews>
  <sheets>
    <sheet name="Итог" sheetId="48" r:id="rId1"/>
    <sheet name=" Создание условий" sheetId="49" r:id="rId2"/>
    <sheet name="Достижение результатов" sheetId="50" r:id="rId3"/>
    <sheet name="Рабочие процессы" sheetId="51" r:id="rId4"/>
    <sheet name="Аларский " sheetId="11" r:id="rId5"/>
    <sheet name="г. Ангарск" sheetId="10" r:id="rId6"/>
    <sheet name="Балаганский" sheetId="8" r:id="rId7"/>
    <sheet name="Баяндаевский" sheetId="9" r:id="rId8"/>
    <sheet name="Бодайбо" sheetId="7" r:id="rId9"/>
    <sheet name="Боханский" sheetId="6" r:id="rId10"/>
    <sheet name="г. Братск" sheetId="19" r:id="rId11"/>
    <sheet name="Братский" sheetId="18" r:id="rId12"/>
    <sheet name="Жигаловский" sheetId="16" r:id="rId13"/>
    <sheet name="Заларинский" sheetId="26" r:id="rId14"/>
    <sheet name="г. Зима" sheetId="17" r:id="rId15"/>
    <sheet name="Зиминский" sheetId="29" r:id="rId16"/>
    <sheet name="г. Иркутск" sheetId="15" r:id="rId17"/>
    <sheet name="Иркутский" sheetId="30" r:id="rId18"/>
    <sheet name="Каз.-Ленский" sheetId="31" r:id="rId19"/>
    <sheet name="Катангский" sheetId="32" r:id="rId20"/>
    <sheet name="Качугский" sheetId="33" r:id="rId21"/>
    <sheet name="Киренский" sheetId="14" r:id="rId22"/>
    <sheet name="Куйтунский" sheetId="34" r:id="rId23"/>
    <sheet name="М.-Чуйский" sheetId="35" r:id="rId24"/>
    <sheet name="НИлимский" sheetId="36" r:id="rId25"/>
    <sheet name="Нижнеудинский" sheetId="37" r:id="rId26"/>
    <sheet name="Нукутский " sheetId="13" r:id="rId27"/>
    <sheet name="Ольхонский" sheetId="38" r:id="rId28"/>
    <sheet name="Осинский" sheetId="39" r:id="rId29"/>
    <sheet name="г. Саянск" sheetId="12" r:id="rId30"/>
    <sheet name="г. Свирск" sheetId="24" r:id="rId31"/>
    <sheet name="Слюдянский" sheetId="40" r:id="rId32"/>
    <sheet name="Тайшетский" sheetId="27" r:id="rId33"/>
    <sheet name="г. Тулун" sheetId="25" r:id="rId34"/>
    <sheet name="Тулунский" sheetId="41" r:id="rId35"/>
    <sheet name="г. Усолье-Сибирское" sheetId="23" r:id="rId36"/>
    <sheet name="Усольский" sheetId="22" r:id="rId37"/>
    <sheet name="У.-Удинский" sheetId="43" r:id="rId38"/>
    <sheet name="г. Усть-Илимск " sheetId="21" r:id="rId39"/>
    <sheet name="У.-Илимский" sheetId="42" r:id="rId40"/>
    <sheet name="УКМО" sheetId="44" r:id="rId41"/>
    <sheet name="г. Черемхово" sheetId="20" r:id="rId42"/>
    <sheet name="Черемховский" sheetId="45" r:id="rId43"/>
    <sheet name="Чунский" sheetId="5" r:id="rId44"/>
    <sheet name="Шелеховский" sheetId="46" r:id="rId45"/>
    <sheet name="Э.-Булугатский" sheetId="47" r:id="rId46"/>
  </sheets>
  <externalReferences>
    <externalReference r:id="rId4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8" l="1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4" i="48"/>
  <c r="F23" i="48"/>
  <c r="F17" i="48"/>
  <c r="F16" i="48"/>
  <c r="F13" i="48"/>
  <c r="F12" i="48"/>
  <c r="F11" i="48"/>
  <c r="F10" i="48"/>
  <c r="F9" i="48"/>
  <c r="F8" i="48"/>
  <c r="F7" i="48"/>
  <c r="F4" i="48"/>
  <c r="F3" i="48"/>
  <c r="I37" i="47" l="1"/>
  <c r="B37" i="47"/>
  <c r="I36" i="47"/>
  <c r="B30" i="47"/>
  <c r="I29" i="47"/>
  <c r="B29" i="47"/>
  <c r="I28" i="47"/>
  <c r="B28" i="47"/>
  <c r="I24" i="47"/>
  <c r="I23" i="47"/>
  <c r="I22" i="47"/>
  <c r="I21" i="47"/>
  <c r="I19" i="47"/>
  <c r="I15" i="47"/>
  <c r="I13" i="47"/>
  <c r="B13" i="47"/>
  <c r="I11" i="47"/>
  <c r="B11" i="47"/>
  <c r="I10" i="47"/>
  <c r="B10" i="47"/>
  <c r="I37" i="46" l="1"/>
  <c r="B37" i="46"/>
  <c r="I36" i="46"/>
  <c r="B30" i="46"/>
  <c r="I29" i="46"/>
  <c r="B29" i="46"/>
  <c r="I28" i="46"/>
  <c r="B28" i="46"/>
  <c r="I24" i="46"/>
  <c r="I23" i="46"/>
  <c r="I22" i="46"/>
  <c r="I21" i="46"/>
  <c r="I19" i="46"/>
  <c r="I15" i="46"/>
  <c r="I13" i="46"/>
  <c r="B13" i="46"/>
  <c r="I11" i="46"/>
  <c r="B11" i="46"/>
  <c r="I10" i="46"/>
  <c r="B10" i="46"/>
  <c r="I37" i="45" l="1"/>
  <c r="B37" i="45"/>
  <c r="I36" i="45"/>
  <c r="B30" i="45"/>
  <c r="I29" i="45"/>
  <c r="B29" i="45"/>
  <c r="I28" i="45"/>
  <c r="B28" i="45"/>
  <c r="I24" i="45"/>
  <c r="I23" i="45"/>
  <c r="I22" i="45"/>
  <c r="I21" i="45"/>
  <c r="I19" i="45"/>
  <c r="I15" i="45"/>
  <c r="I13" i="45"/>
  <c r="B13" i="45"/>
  <c r="I11" i="45"/>
  <c r="B11" i="45"/>
  <c r="I10" i="45"/>
  <c r="B10" i="45"/>
  <c r="I37" i="44" l="1"/>
  <c r="B37" i="44"/>
  <c r="I36" i="44"/>
  <c r="B30" i="44"/>
  <c r="I29" i="44"/>
  <c r="B29" i="44"/>
  <c r="I28" i="44"/>
  <c r="B28" i="44"/>
  <c r="I24" i="44"/>
  <c r="I23" i="44"/>
  <c r="I22" i="44"/>
  <c r="I21" i="44"/>
  <c r="I19" i="44"/>
  <c r="I15" i="44"/>
  <c r="I13" i="44"/>
  <c r="B13" i="44"/>
  <c r="I11" i="44"/>
  <c r="B11" i="44"/>
  <c r="I10" i="44"/>
  <c r="B10" i="44"/>
  <c r="I37" i="43" l="1"/>
  <c r="B37" i="43"/>
  <c r="I36" i="43"/>
  <c r="B30" i="43"/>
  <c r="I29" i="43"/>
  <c r="B29" i="43"/>
  <c r="I28" i="43"/>
  <c r="B28" i="43"/>
  <c r="I24" i="43"/>
  <c r="I23" i="43"/>
  <c r="I22" i="43"/>
  <c r="I21" i="43"/>
  <c r="I19" i="43"/>
  <c r="I15" i="43"/>
  <c r="I13" i="43"/>
  <c r="B13" i="43"/>
  <c r="I11" i="43"/>
  <c r="B11" i="43"/>
  <c r="I10" i="43"/>
  <c r="B10" i="43"/>
  <c r="I37" i="42" l="1"/>
  <c r="B37" i="42"/>
  <c r="I36" i="42"/>
  <c r="B30" i="42"/>
  <c r="I29" i="42"/>
  <c r="B29" i="42"/>
  <c r="I28" i="42"/>
  <c r="B28" i="42"/>
  <c r="I24" i="42"/>
  <c r="I23" i="42"/>
  <c r="I22" i="42"/>
  <c r="I21" i="42"/>
  <c r="I19" i="42"/>
  <c r="I15" i="42"/>
  <c r="I13" i="42"/>
  <c r="B13" i="42"/>
  <c r="I11" i="42"/>
  <c r="B11" i="42"/>
  <c r="I10" i="42"/>
  <c r="B10" i="42"/>
  <c r="I37" i="41" l="1"/>
  <c r="B37" i="41"/>
  <c r="I36" i="41"/>
  <c r="B30" i="41"/>
  <c r="I29" i="41"/>
  <c r="B29" i="41"/>
  <c r="I28" i="41"/>
  <c r="B28" i="41"/>
  <c r="I24" i="41"/>
  <c r="I23" i="41"/>
  <c r="I22" i="41"/>
  <c r="I21" i="41"/>
  <c r="I19" i="41"/>
  <c r="I15" i="41"/>
  <c r="I13" i="41"/>
  <c r="B13" i="41"/>
  <c r="I11" i="41"/>
  <c r="B11" i="41"/>
  <c r="I10" i="41"/>
  <c r="B10" i="41"/>
  <c r="I37" i="40" l="1"/>
  <c r="B37" i="40"/>
  <c r="I36" i="40"/>
  <c r="B30" i="40"/>
  <c r="I29" i="40"/>
  <c r="B29" i="40"/>
  <c r="I28" i="40"/>
  <c r="B28" i="40"/>
  <c r="I24" i="40"/>
  <c r="I23" i="40"/>
  <c r="I22" i="40"/>
  <c r="I21" i="40"/>
  <c r="I19" i="40"/>
  <c r="I15" i="40"/>
  <c r="I13" i="40"/>
  <c r="B13" i="40"/>
  <c r="I11" i="40"/>
  <c r="B11" i="40"/>
  <c r="I10" i="40"/>
  <c r="B10" i="40"/>
  <c r="I37" i="39" l="1"/>
  <c r="B37" i="39"/>
  <c r="I36" i="39"/>
  <c r="B30" i="39"/>
  <c r="I29" i="39"/>
  <c r="B29" i="39"/>
  <c r="I28" i="39"/>
  <c r="B28" i="39"/>
  <c r="I24" i="39"/>
  <c r="I23" i="39"/>
  <c r="I22" i="39"/>
  <c r="I21" i="39"/>
  <c r="I19" i="39"/>
  <c r="I15" i="39"/>
  <c r="I13" i="39"/>
  <c r="B13" i="39"/>
  <c r="I11" i="39"/>
  <c r="B11" i="39"/>
  <c r="I10" i="39"/>
  <c r="B10" i="39"/>
  <c r="I37" i="38" l="1"/>
  <c r="B37" i="38"/>
  <c r="I36" i="38"/>
  <c r="B30" i="38"/>
  <c r="I29" i="38"/>
  <c r="B29" i="38"/>
  <c r="I28" i="38"/>
  <c r="B28" i="38"/>
  <c r="I24" i="38"/>
  <c r="I23" i="38"/>
  <c r="I22" i="38"/>
  <c r="I21" i="38"/>
  <c r="I19" i="38"/>
  <c r="I15" i="38"/>
  <c r="I13" i="38"/>
  <c r="B13" i="38"/>
  <c r="I11" i="38"/>
  <c r="B11" i="38"/>
  <c r="I10" i="38"/>
  <c r="B10" i="38"/>
  <c r="I37" i="37" l="1"/>
  <c r="B37" i="37"/>
  <c r="I36" i="37"/>
  <c r="B30" i="37"/>
  <c r="I29" i="37"/>
  <c r="B29" i="37"/>
  <c r="I28" i="37"/>
  <c r="B28" i="37"/>
  <c r="I24" i="37"/>
  <c r="I23" i="37"/>
  <c r="I22" i="37"/>
  <c r="I21" i="37"/>
  <c r="I19" i="37"/>
  <c r="I15" i="37"/>
  <c r="I13" i="37"/>
  <c r="B13" i="37"/>
  <c r="I11" i="37"/>
  <c r="B11" i="37"/>
  <c r="I10" i="37"/>
  <c r="B10" i="37"/>
  <c r="I37" i="36" l="1"/>
  <c r="B37" i="36"/>
  <c r="I36" i="36"/>
  <c r="B30" i="36"/>
  <c r="I29" i="36"/>
  <c r="B29" i="36"/>
  <c r="I28" i="36"/>
  <c r="B28" i="36"/>
  <c r="I24" i="36"/>
  <c r="I23" i="36"/>
  <c r="I22" i="36"/>
  <c r="I21" i="36"/>
  <c r="I19" i="36"/>
  <c r="I15" i="36"/>
  <c r="I13" i="36"/>
  <c r="B13" i="36"/>
  <c r="I11" i="36"/>
  <c r="B11" i="36"/>
  <c r="I10" i="36"/>
  <c r="B10" i="36"/>
  <c r="I37" i="35" l="1"/>
  <c r="B37" i="35"/>
  <c r="I36" i="35"/>
  <c r="B30" i="35"/>
  <c r="I29" i="35"/>
  <c r="B29" i="35"/>
  <c r="I28" i="35"/>
  <c r="B28" i="35"/>
  <c r="I24" i="35"/>
  <c r="I23" i="35"/>
  <c r="I22" i="35"/>
  <c r="I21" i="35"/>
  <c r="I19" i="35"/>
  <c r="I15" i="35"/>
  <c r="I13" i="35"/>
  <c r="B13" i="35"/>
  <c r="I11" i="35"/>
  <c r="B11" i="35"/>
  <c r="I10" i="35"/>
  <c r="B10" i="35"/>
  <c r="I37" i="34" l="1"/>
  <c r="B37" i="34"/>
  <c r="I36" i="34"/>
  <c r="B30" i="34"/>
  <c r="I29" i="34"/>
  <c r="B29" i="34"/>
  <c r="I28" i="34"/>
  <c r="B28" i="34"/>
  <c r="I24" i="34"/>
  <c r="I23" i="34"/>
  <c r="I22" i="34"/>
  <c r="I21" i="34"/>
  <c r="I19" i="34"/>
  <c r="I15" i="34"/>
  <c r="I13" i="34"/>
  <c r="B13" i="34"/>
  <c r="I11" i="34"/>
  <c r="B11" i="34"/>
  <c r="I10" i="34"/>
  <c r="B10" i="34"/>
  <c r="I37" i="33" l="1"/>
  <c r="B37" i="33"/>
  <c r="I36" i="33"/>
  <c r="B30" i="33"/>
  <c r="I29" i="33"/>
  <c r="B29" i="33"/>
  <c r="I28" i="33"/>
  <c r="B28" i="33"/>
  <c r="I24" i="33"/>
  <c r="I23" i="33"/>
  <c r="I22" i="33"/>
  <c r="I21" i="33"/>
  <c r="I19" i="33"/>
  <c r="I15" i="33"/>
  <c r="I13" i="33"/>
  <c r="B13" i="33"/>
  <c r="I11" i="33"/>
  <c r="B11" i="33"/>
  <c r="I10" i="33"/>
  <c r="B10" i="33"/>
  <c r="I37" i="32" l="1"/>
  <c r="B37" i="32"/>
  <c r="I36" i="32"/>
  <c r="B30" i="32"/>
  <c r="I29" i="32"/>
  <c r="B29" i="32"/>
  <c r="I28" i="32"/>
  <c r="B28" i="32"/>
  <c r="I24" i="32"/>
  <c r="I23" i="32"/>
  <c r="I22" i="32"/>
  <c r="I21" i="32"/>
  <c r="I19" i="32"/>
  <c r="I15" i="32"/>
  <c r="I13" i="32"/>
  <c r="B13" i="32"/>
  <c r="I11" i="32"/>
  <c r="B11" i="32"/>
  <c r="I10" i="32"/>
  <c r="B10" i="32"/>
  <c r="I37" i="31" l="1"/>
  <c r="B37" i="31"/>
  <c r="I36" i="31"/>
  <c r="B30" i="31"/>
  <c r="I29" i="31"/>
  <c r="B29" i="31"/>
  <c r="I28" i="31"/>
  <c r="B28" i="31"/>
  <c r="I24" i="31"/>
  <c r="I23" i="31"/>
  <c r="I22" i="31"/>
  <c r="I21" i="31"/>
  <c r="I19" i="31"/>
  <c r="I15" i="31"/>
  <c r="I13" i="31"/>
  <c r="B13" i="31"/>
  <c r="I11" i="31"/>
  <c r="B11" i="31"/>
  <c r="I10" i="31"/>
  <c r="B10" i="31"/>
  <c r="I37" i="30" l="1"/>
  <c r="B37" i="30"/>
  <c r="I36" i="30"/>
  <c r="B30" i="30"/>
  <c r="I29" i="30"/>
  <c r="B29" i="30"/>
  <c r="I28" i="30"/>
  <c r="B28" i="30"/>
  <c r="I24" i="30"/>
  <c r="I23" i="30"/>
  <c r="I22" i="30"/>
  <c r="I21" i="30"/>
  <c r="I19" i="30"/>
  <c r="I15" i="30"/>
  <c r="I13" i="30"/>
  <c r="B13" i="30"/>
  <c r="I11" i="30"/>
  <c r="B11" i="30"/>
  <c r="I10" i="30"/>
  <c r="B10" i="30"/>
  <c r="I37" i="29" l="1"/>
  <c r="B37" i="29"/>
  <c r="I36" i="29"/>
  <c r="B30" i="29"/>
  <c r="I29" i="29"/>
  <c r="B29" i="29"/>
  <c r="I28" i="29"/>
  <c r="B28" i="29"/>
  <c r="I24" i="29"/>
  <c r="I23" i="29"/>
  <c r="I22" i="29"/>
  <c r="I21" i="29"/>
  <c r="I19" i="29"/>
  <c r="I15" i="29"/>
  <c r="I13" i="29"/>
  <c r="B13" i="29"/>
  <c r="I11" i="29"/>
  <c r="B11" i="29"/>
  <c r="I10" i="29"/>
  <c r="B10" i="29"/>
  <c r="I21" i="27" l="1"/>
  <c r="I37" i="27" l="1"/>
  <c r="B37" i="27"/>
  <c r="I36" i="27"/>
  <c r="B30" i="27"/>
  <c r="I29" i="27"/>
  <c r="B29" i="27"/>
  <c r="I28" i="27"/>
  <c r="B28" i="27"/>
  <c r="I24" i="27"/>
  <c r="I23" i="27"/>
  <c r="I22" i="27"/>
  <c r="I19" i="27"/>
  <c r="I15" i="27"/>
  <c r="I13" i="27"/>
  <c r="B13" i="27"/>
  <c r="I11" i="27"/>
  <c r="B11" i="27"/>
  <c r="I10" i="27"/>
  <c r="B10" i="27"/>
  <c r="I37" i="26" l="1"/>
  <c r="B37" i="26"/>
  <c r="I36" i="26"/>
  <c r="B30" i="26"/>
  <c r="I29" i="26"/>
  <c r="B29" i="26"/>
  <c r="I28" i="26"/>
  <c r="B28" i="26"/>
  <c r="I24" i="26"/>
  <c r="I23" i="26"/>
  <c r="I22" i="26"/>
  <c r="I21" i="26"/>
  <c r="I19" i="26"/>
  <c r="I15" i="26"/>
  <c r="I13" i="26"/>
  <c r="B13" i="26"/>
  <c r="I11" i="26"/>
  <c r="B11" i="26"/>
  <c r="I10" i="26"/>
  <c r="B10" i="26"/>
  <c r="I23" i="16" l="1"/>
  <c r="I37" i="7"/>
  <c r="B37" i="7"/>
  <c r="I36" i="7"/>
  <c r="B30" i="7"/>
  <c r="I29" i="7"/>
  <c r="B29" i="7"/>
  <c r="I28" i="7"/>
  <c r="B28" i="7"/>
  <c r="I24" i="7"/>
  <c r="I23" i="7"/>
  <c r="I22" i="7"/>
  <c r="I21" i="7"/>
  <c r="I19" i="7"/>
  <c r="I15" i="7"/>
  <c r="I13" i="7"/>
  <c r="B13" i="7"/>
  <c r="I11" i="7"/>
  <c r="B11" i="7"/>
  <c r="I10" i="7"/>
  <c r="B10" i="7"/>
  <c r="B10" i="25" l="1"/>
  <c r="I10" i="25"/>
  <c r="B11" i="25"/>
  <c r="I11" i="25"/>
  <c r="B13" i="25"/>
  <c r="I13" i="25"/>
  <c r="I15" i="25"/>
  <c r="I19" i="25"/>
  <c r="I21" i="25"/>
  <c r="I22" i="25"/>
  <c r="I23" i="25"/>
  <c r="I24" i="25"/>
  <c r="B28" i="25"/>
  <c r="I28" i="25"/>
  <c r="B29" i="25"/>
  <c r="I29" i="25"/>
  <c r="B30" i="25"/>
  <c r="I36" i="25"/>
  <c r="B37" i="25"/>
  <c r="I37" i="25"/>
  <c r="B10" i="24"/>
  <c r="I10" i="24"/>
  <c r="B11" i="24"/>
  <c r="I11" i="24"/>
  <c r="B13" i="24"/>
  <c r="I13" i="24"/>
  <c r="I15" i="24"/>
  <c r="I19" i="24"/>
  <c r="I21" i="24"/>
  <c r="I22" i="24"/>
  <c r="I23" i="24"/>
  <c r="I24" i="24"/>
  <c r="B28" i="24"/>
  <c r="I28" i="24"/>
  <c r="B29" i="24"/>
  <c r="I29" i="24"/>
  <c r="B30" i="24"/>
  <c r="I36" i="24"/>
  <c r="B37" i="24"/>
  <c r="I37" i="24"/>
  <c r="B10" i="23"/>
  <c r="I10" i="23"/>
  <c r="B11" i="23"/>
  <c r="I11" i="23"/>
  <c r="B13" i="23"/>
  <c r="I13" i="23"/>
  <c r="I15" i="23"/>
  <c r="I19" i="23"/>
  <c r="I21" i="23"/>
  <c r="I22" i="23"/>
  <c r="I23" i="23"/>
  <c r="I24" i="23"/>
  <c r="B28" i="23"/>
  <c r="I28" i="23"/>
  <c r="B29" i="23"/>
  <c r="I29" i="23"/>
  <c r="B30" i="23"/>
  <c r="I36" i="23"/>
  <c r="B37" i="23"/>
  <c r="I37" i="23"/>
  <c r="B10" i="22"/>
  <c r="I10" i="22"/>
  <c r="B11" i="22"/>
  <c r="I11" i="22"/>
  <c r="B13" i="22"/>
  <c r="I13" i="22"/>
  <c r="I15" i="22"/>
  <c r="I19" i="22"/>
  <c r="I21" i="22"/>
  <c r="I22" i="22"/>
  <c r="I23" i="22"/>
  <c r="I24" i="22"/>
  <c r="B28" i="22"/>
  <c r="I28" i="22"/>
  <c r="B29" i="22"/>
  <c r="I29" i="22"/>
  <c r="B30" i="22"/>
  <c r="I36" i="22"/>
  <c r="B37" i="22"/>
  <c r="I37" i="22"/>
  <c r="B10" i="21"/>
  <c r="I10" i="21"/>
  <c r="B11" i="21"/>
  <c r="I11" i="21"/>
  <c r="B13" i="21"/>
  <c r="I13" i="21"/>
  <c r="I15" i="21"/>
  <c r="I19" i="21"/>
  <c r="I21" i="21"/>
  <c r="I22" i="21"/>
  <c r="I23" i="21"/>
  <c r="I24" i="21"/>
  <c r="B28" i="21"/>
  <c r="I28" i="21"/>
  <c r="B29" i="21"/>
  <c r="I29" i="21"/>
  <c r="B30" i="21"/>
  <c r="I36" i="21"/>
  <c r="B37" i="21"/>
  <c r="I37" i="21"/>
  <c r="B10" i="20"/>
  <c r="I10" i="20"/>
  <c r="B11" i="20"/>
  <c r="I11" i="20"/>
  <c r="B13" i="20"/>
  <c r="I13" i="20"/>
  <c r="I15" i="20"/>
  <c r="I19" i="20"/>
  <c r="I21" i="20"/>
  <c r="I22" i="20"/>
  <c r="I23" i="20"/>
  <c r="I24" i="20"/>
  <c r="B28" i="20"/>
  <c r="I28" i="20"/>
  <c r="B29" i="20"/>
  <c r="I29" i="20"/>
  <c r="B30" i="20"/>
  <c r="I36" i="20"/>
  <c r="B37" i="20"/>
  <c r="I37" i="20"/>
  <c r="B10" i="19"/>
  <c r="I10" i="19"/>
  <c r="B11" i="19"/>
  <c r="I11" i="19"/>
  <c r="B13" i="19"/>
  <c r="I13" i="19"/>
  <c r="I15" i="19"/>
  <c r="I19" i="19"/>
  <c r="I21" i="19"/>
  <c r="I22" i="19"/>
  <c r="I23" i="19"/>
  <c r="I24" i="19"/>
  <c r="B28" i="19"/>
  <c r="I28" i="19"/>
  <c r="B29" i="19"/>
  <c r="I29" i="19"/>
  <c r="B30" i="19"/>
  <c r="I36" i="19"/>
  <c r="B37" i="19"/>
  <c r="I37" i="19"/>
  <c r="B10" i="18"/>
  <c r="I10" i="18"/>
  <c r="B11" i="18"/>
  <c r="I11" i="18"/>
  <c r="B13" i="18"/>
  <c r="I13" i="18"/>
  <c r="I15" i="18"/>
  <c r="I19" i="18"/>
  <c r="I21" i="18"/>
  <c r="I22" i="18"/>
  <c r="I23" i="18"/>
  <c r="I24" i="18"/>
  <c r="B28" i="18"/>
  <c r="I28" i="18"/>
  <c r="B29" i="18"/>
  <c r="I29" i="18"/>
  <c r="B30" i="18"/>
  <c r="I36" i="18"/>
  <c r="B37" i="18"/>
  <c r="I37" i="18"/>
  <c r="B10" i="17"/>
  <c r="I10" i="17"/>
  <c r="B11" i="17"/>
  <c r="I11" i="17"/>
  <c r="B13" i="17"/>
  <c r="I13" i="17"/>
  <c r="I15" i="17"/>
  <c r="I19" i="17"/>
  <c r="I21" i="17"/>
  <c r="I22" i="17"/>
  <c r="I23" i="17"/>
  <c r="I24" i="17"/>
  <c r="B28" i="17"/>
  <c r="I28" i="17"/>
  <c r="B29" i="17"/>
  <c r="I29" i="17"/>
  <c r="B30" i="17"/>
  <c r="I36" i="17"/>
  <c r="B37" i="17"/>
  <c r="I37" i="17"/>
  <c r="B10" i="16"/>
  <c r="I10" i="16"/>
  <c r="B11" i="16"/>
  <c r="I11" i="16"/>
  <c r="B13" i="16"/>
  <c r="I13" i="16"/>
  <c r="I15" i="16"/>
  <c r="I19" i="16"/>
  <c r="I21" i="16"/>
  <c r="I22" i="16"/>
  <c r="I24" i="16"/>
  <c r="B28" i="16"/>
  <c r="I28" i="16"/>
  <c r="B29" i="16"/>
  <c r="I29" i="16"/>
  <c r="B30" i="16"/>
  <c r="I36" i="16"/>
  <c r="B37" i="16"/>
  <c r="I37" i="16"/>
  <c r="B10" i="15"/>
  <c r="I10" i="15"/>
  <c r="B11" i="15"/>
  <c r="I11" i="15"/>
  <c r="B13" i="15"/>
  <c r="I13" i="15"/>
  <c r="I15" i="15"/>
  <c r="I19" i="15"/>
  <c r="I21" i="15"/>
  <c r="I22" i="15"/>
  <c r="I23" i="15"/>
  <c r="I24" i="15"/>
  <c r="B28" i="15"/>
  <c r="I28" i="15"/>
  <c r="B29" i="15"/>
  <c r="I29" i="15"/>
  <c r="B30" i="15"/>
  <c r="I36" i="15"/>
  <c r="B37" i="15"/>
  <c r="I37" i="15"/>
  <c r="B10" i="14"/>
  <c r="I10" i="14"/>
  <c r="B11" i="14"/>
  <c r="I11" i="14"/>
  <c r="B13" i="14"/>
  <c r="I13" i="14"/>
  <c r="I15" i="14"/>
  <c r="I19" i="14"/>
  <c r="I21" i="14"/>
  <c r="I22" i="14"/>
  <c r="I23" i="14"/>
  <c r="I24" i="14"/>
  <c r="B28" i="14"/>
  <c r="I28" i="14"/>
  <c r="B29" i="14"/>
  <c r="I29" i="14"/>
  <c r="B30" i="14"/>
  <c r="I36" i="14"/>
  <c r="B37" i="14"/>
  <c r="I37" i="14"/>
  <c r="B10" i="13"/>
  <c r="I10" i="13"/>
  <c r="B11" i="13"/>
  <c r="I11" i="13"/>
  <c r="B13" i="13"/>
  <c r="I13" i="13"/>
  <c r="I15" i="13"/>
  <c r="I19" i="13"/>
  <c r="I21" i="13"/>
  <c r="I22" i="13"/>
  <c r="I23" i="13"/>
  <c r="I24" i="13"/>
  <c r="B28" i="13"/>
  <c r="I28" i="13"/>
  <c r="B29" i="13"/>
  <c r="I29" i="13"/>
  <c r="B30" i="13"/>
  <c r="I36" i="13"/>
  <c r="B37" i="13"/>
  <c r="I37" i="13"/>
  <c r="B10" i="12"/>
  <c r="I10" i="12"/>
  <c r="B11" i="12"/>
  <c r="I11" i="12"/>
  <c r="B13" i="12"/>
  <c r="I13" i="12"/>
  <c r="I15" i="12"/>
  <c r="I19" i="12"/>
  <c r="I21" i="12"/>
  <c r="I22" i="12"/>
  <c r="I23" i="12"/>
  <c r="I24" i="12"/>
  <c r="B28" i="12"/>
  <c r="I28" i="12"/>
  <c r="B29" i="12"/>
  <c r="I29" i="12"/>
  <c r="B30" i="12"/>
  <c r="I36" i="12"/>
  <c r="B37" i="12"/>
  <c r="I37" i="12"/>
  <c r="B10" i="11"/>
  <c r="I10" i="11"/>
  <c r="B11" i="11"/>
  <c r="I11" i="11"/>
  <c r="B13" i="11"/>
  <c r="I13" i="11"/>
  <c r="I15" i="11"/>
  <c r="I19" i="11"/>
  <c r="I21" i="11"/>
  <c r="I22" i="11"/>
  <c r="I23" i="11"/>
  <c r="I24" i="11"/>
  <c r="B28" i="11"/>
  <c r="I28" i="11"/>
  <c r="B29" i="11"/>
  <c r="I29" i="11"/>
  <c r="B30" i="11"/>
  <c r="I36" i="11"/>
  <c r="B37" i="11"/>
  <c r="I37" i="11"/>
  <c r="B10" i="10"/>
  <c r="E10" i="10"/>
  <c r="I10" i="10"/>
  <c r="B11" i="10"/>
  <c r="E11" i="10"/>
  <c r="I11" i="10"/>
  <c r="B13" i="10"/>
  <c r="E13" i="10"/>
  <c r="I13" i="10"/>
  <c r="E15" i="10"/>
  <c r="I15" i="10"/>
  <c r="I19" i="10"/>
  <c r="I21" i="10"/>
  <c r="I22" i="10"/>
  <c r="I23" i="10"/>
  <c r="I24" i="10"/>
  <c r="B28" i="10"/>
  <c r="E28" i="10"/>
  <c r="I28" i="10"/>
  <c r="B29" i="10"/>
  <c r="I29" i="10"/>
  <c r="B30" i="10"/>
  <c r="C30" i="10"/>
  <c r="D30" i="10"/>
  <c r="I36" i="10"/>
  <c r="B37" i="10"/>
  <c r="E37" i="10"/>
  <c r="I37" i="10"/>
  <c r="B10" i="9"/>
  <c r="I10" i="9"/>
  <c r="B11" i="9"/>
  <c r="I11" i="9"/>
  <c r="B13" i="9"/>
  <c r="I13" i="9"/>
  <c r="I15" i="9"/>
  <c r="I19" i="9"/>
  <c r="I21" i="9"/>
  <c r="I22" i="9"/>
  <c r="I23" i="9"/>
  <c r="I24" i="9"/>
  <c r="B28" i="9"/>
  <c r="I28" i="9"/>
  <c r="B29" i="9"/>
  <c r="I29" i="9"/>
  <c r="B30" i="9"/>
  <c r="I36" i="9"/>
  <c r="B37" i="9"/>
  <c r="I37" i="9"/>
  <c r="B10" i="8"/>
  <c r="I10" i="8"/>
  <c r="B11" i="8"/>
  <c r="I11" i="8"/>
  <c r="B13" i="8"/>
  <c r="I13" i="8"/>
  <c r="I15" i="8"/>
  <c r="I19" i="8"/>
  <c r="I21" i="8"/>
  <c r="I22" i="8"/>
  <c r="I23" i="8"/>
  <c r="I24" i="8"/>
  <c r="B28" i="8"/>
  <c r="I28" i="8"/>
  <c r="B29" i="8"/>
  <c r="I29" i="8"/>
  <c r="B30" i="8"/>
  <c r="I36" i="8"/>
  <c r="B37" i="8"/>
  <c r="I37" i="8"/>
  <c r="B10" i="6"/>
  <c r="I10" i="6"/>
  <c r="B11" i="6"/>
  <c r="I11" i="6"/>
  <c r="B13" i="6"/>
  <c r="I13" i="6"/>
  <c r="I15" i="6"/>
  <c r="I19" i="6"/>
  <c r="I21" i="6"/>
  <c r="I22" i="6"/>
  <c r="I23" i="6"/>
  <c r="I24" i="6"/>
  <c r="B28" i="6"/>
  <c r="I28" i="6"/>
  <c r="B29" i="6"/>
  <c r="I29" i="6"/>
  <c r="B30" i="6"/>
  <c r="I36" i="6"/>
  <c r="B37" i="6"/>
  <c r="I37" i="6"/>
  <c r="E30" i="10" l="1"/>
  <c r="I37" i="5"/>
  <c r="B37" i="5"/>
  <c r="I36" i="5"/>
  <c r="B30" i="5"/>
  <c r="I29" i="5"/>
  <c r="B29" i="5"/>
  <c r="I28" i="5"/>
  <c r="B28" i="5"/>
  <c r="I24" i="5"/>
  <c r="I23" i="5"/>
  <c r="I22" i="5"/>
  <c r="I21" i="5"/>
  <c r="I19" i="5"/>
  <c r="I15" i="5"/>
  <c r="I13" i="5"/>
  <c r="B13" i="5"/>
  <c r="I11" i="5"/>
  <c r="B11" i="5"/>
  <c r="I10" i="5"/>
  <c r="B10" i="5"/>
</calcChain>
</file>

<file path=xl/sharedStrings.xml><?xml version="1.0" encoding="utf-8"?>
<sst xmlns="http://schemas.openxmlformats.org/spreadsheetml/2006/main" count="4287" uniqueCount="505">
  <si>
    <t>Мониторинговый профиль 2024 года в сравнении с 2023 годом</t>
  </si>
  <si>
    <t>Сводный  рейтинг муниципалитетов -</t>
  </si>
  <si>
    <t>место</t>
  </si>
  <si>
    <t>Динамика за 2023-2024 гг.</t>
  </si>
  <si>
    <t>Сводный балл -</t>
  </si>
  <si>
    <t xml:space="preserve">Сводный балл - </t>
  </si>
  <si>
    <t>2023 год</t>
  </si>
  <si>
    <t>2024 год</t>
  </si>
  <si>
    <t>№</t>
  </si>
  <si>
    <t>Показатель</t>
  </si>
  <si>
    <t>Медианное значение в регионе</t>
  </si>
  <si>
    <t>Значение показателя</t>
  </si>
  <si>
    <t>Место в рейтинге/зона</t>
  </si>
  <si>
    <r>
      <t>Направление: Создание условий для достижения результатов.</t>
    </r>
    <r>
      <rPr>
        <b/>
        <sz val="14"/>
        <color rgb="FFFF0000"/>
        <rFont val="Calibri"/>
        <family val="2"/>
        <charset val="204"/>
        <scheme val="minor"/>
      </rPr>
      <t xml:space="preserve"> 
</t>
    </r>
  </si>
  <si>
    <t>Рейтинг муниципалитета по направлению -</t>
  </si>
  <si>
    <t>30 место               красная зона</t>
  </si>
  <si>
    <t>36 место               красная зона</t>
  </si>
  <si>
    <t>Количество обучающихся в дошкольных образовательных организациях и общеобразовательных организациях в расчете на одного работника организации, человек</t>
  </si>
  <si>
    <t>В отчетном периоде показатель не актуализировался</t>
  </si>
  <si>
    <t xml:space="preserve">Доля педагогических работников в возрасте до 39 лет в общей численности педагогических работников муниципальных общеобразовательных организаций, %		
		</t>
  </si>
  <si>
    <t>В  перечне 2023 года показатель отсутствовал</t>
  </si>
  <si>
    <t>Численность обучающихся по адаптированным основным образовательным программам начального общего, основного общего и среднего общего образования в расчете на одного учителя-дефектолога, учителя-логопеда, человек</t>
  </si>
  <si>
    <t>Доля общеобразовательных организаций, имеющих школьный театр, в общем числе муниципальных общеобразовательных организаций,%</t>
  </si>
  <si>
    <t>Доля общеобразовательных организаций, имеющих школьный музей/музейный уголок/музейную экспозицию, в общем числе муниципальных общеобразовательных организаций,%</t>
  </si>
  <si>
    <t>Доля общеобразовательных организаций , имеющих школьный спортивный клуб, в общем числе муниципальных общеобразовательных организаций,%</t>
  </si>
  <si>
    <t>Доля общеобразовательных организаций, прошедших самодиагностику в рамках проекта «Школа Минпросвещения России», в общем числе муниципальных общеобразовательных организаций, %</t>
  </si>
  <si>
    <t>Доля зданий общеобразовательных организаций, оборудованных автоматической пожарной сигнализацией, в общем числе зданий муниципальных общеобразовательных организаций</t>
  </si>
  <si>
    <t>Доля обучающихся, охваченных подвозом, в общей численности обучающихся, нуждающихся в подвозе, в муниципальных общеобразовательных организациях,%</t>
  </si>
  <si>
    <t>Использование лабораторного оборудования,%</t>
  </si>
  <si>
    <t>Использование компьютеров,%</t>
  </si>
  <si>
    <t>Уровень объективности оценки образовательных результатов,%</t>
  </si>
  <si>
    <t>1 место               зеленая зона</t>
  </si>
  <si>
    <t xml:space="preserve">Направление: Достижение образовательных и воспитательных результатов. </t>
  </si>
  <si>
    <t>Доля детей в возрасте от 5 до 18 лет, охваченных дополнительным образованием, в общей численности детей, проживающих в муниципальном образованииДоля детей в возрасте от 5 до 18 лет, охваченных дополнительным образованием, в общей численности детей, проживающих в муниципальном образовании,%</t>
  </si>
  <si>
    <t xml:space="preserve">Направление: Организация рабочих процессов. </t>
  </si>
  <si>
    <t xml:space="preserve">Рейтинг муниципалитета по направлению - </t>
  </si>
  <si>
    <t>Соотношение числа фактически занятых ставок педагогических работников и числа ставок педагогических работников по штату в муниципальных общеобразовательных организацияхСоотношение числа фактически занятых ставок педагогических работников и числа ставок педагогических работников по штату в муниципальных общеобразовательных организациях, %</t>
  </si>
  <si>
    <t>Доля обучающихся общеобразовательных организаций и профессиональных образовательных организаций, достигших возраста 13 лет, начиная с 7 класса обучения в общеобразовательной организации,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муниципальных общеобразовательных организаций, подлежащих социально-психологическому тестированию, %</t>
  </si>
  <si>
    <t>Чунский район</t>
  </si>
  <si>
    <t>35 место               красная зона</t>
  </si>
  <si>
    <t>37 место               красная зона</t>
  </si>
  <si>
    <t>15 место               зеленая зона</t>
  </si>
  <si>
    <t>25 место               красная зона</t>
  </si>
  <si>
    <t>32 место               красная зона</t>
  </si>
  <si>
    <t>38 место               красная зона</t>
  </si>
  <si>
    <t>22 место               красная зона</t>
  </si>
  <si>
    <t>1-25 место
 выше медианного значения</t>
  </si>
  <si>
    <t>1-18 место
 выше медианного значения</t>
  </si>
  <si>
    <t>1-42 место
 выше медианного значения</t>
  </si>
  <si>
    <t>36 место
ниже медианного значения</t>
  </si>
  <si>
    <t>12 место
 выше медианного значения</t>
  </si>
  <si>
    <t>33 место
ниже медианного значения</t>
  </si>
  <si>
    <t>34 место
ниже медианного значения</t>
  </si>
  <si>
    <t>28 место
ниже медианного значения</t>
  </si>
  <si>
    <t>14 место
 выше медианного значения</t>
  </si>
  <si>
    <t>1-23 место
 выше медианного значения</t>
  </si>
  <si>
    <t>41 место
ниже медианного значения</t>
  </si>
  <si>
    <t>37 место
ниже медианного значения</t>
  </si>
  <si>
    <t>40 место
ниже медианного значения</t>
  </si>
  <si>
    <t>15-16 место
 выше медианного значения</t>
  </si>
  <si>
    <t>6 место
 выше медианного значения</t>
  </si>
  <si>
    <t>20-21 место
 выше медианного значения</t>
  </si>
  <si>
    <t>1  место               зеленая зона</t>
  </si>
  <si>
    <t>9  место               зеленая зона</t>
  </si>
  <si>
    <t>16  место               зеленая зона</t>
  </si>
  <si>
    <t>10  место               зеленая зона</t>
  </si>
  <si>
    <t>14  место               зеленая зона</t>
  </si>
  <si>
    <t>14 место               зеленая зона</t>
  </si>
  <si>
    <t>17 место               зеленая зона</t>
  </si>
  <si>
    <t>21 место               зеленая зона</t>
  </si>
  <si>
    <t>41 место               красная зона</t>
  </si>
  <si>
    <t>20 место               зеленая зона</t>
  </si>
  <si>
    <t>12 место               зеленая зона</t>
  </si>
  <si>
    <t>Боханский район</t>
  </si>
  <si>
    <t>11 место               зеленая зона</t>
  </si>
  <si>
    <t>10 место  зеленая зона</t>
  </si>
  <si>
    <t>33 место               красная зона</t>
  </si>
  <si>
    <t>26 место               красная зона</t>
  </si>
  <si>
    <t>28 место               красная зона</t>
  </si>
  <si>
    <t>24 место               красная зона</t>
  </si>
  <si>
    <t>34 место               красная зона</t>
  </si>
  <si>
    <t>г. Бодайбо и район</t>
  </si>
  <si>
    <t>42 место               красная зона</t>
  </si>
  <si>
    <t>31 место               красная зона</t>
  </si>
  <si>
    <t>40 место               красная зона</t>
  </si>
  <si>
    <t>7 место               зеленая зона</t>
  </si>
  <si>
    <t>23 место               красная зона</t>
  </si>
  <si>
    <t>Балаганский район</t>
  </si>
  <si>
    <t>1 место              зеленая зона</t>
  </si>
  <si>
    <t>8 место              зеленая зона</t>
  </si>
  <si>
    <t>21 место              зеленая зона</t>
  </si>
  <si>
    <t>38 место              красная зона</t>
  </si>
  <si>
    <t>33 место              красная зона</t>
  </si>
  <si>
    <t>16 место              зеленая зона</t>
  </si>
  <si>
    <t>42 место              красная зона</t>
  </si>
  <si>
    <t>18 место              зеленая зона</t>
  </si>
  <si>
    <t>11 место              зеленая зона</t>
  </si>
  <si>
    <t>20 место              зеленая зона</t>
  </si>
  <si>
    <t>Баяндаевский район</t>
  </si>
  <si>
    <r>
      <rPr>
        <b/>
        <sz val="14"/>
        <rFont val="Calibri"/>
        <family val="2"/>
        <charset val="204"/>
        <scheme val="minor"/>
      </rPr>
      <t>1 - 42</t>
    </r>
    <r>
      <rPr>
        <b/>
        <sz val="14"/>
        <color theme="1"/>
        <rFont val="Calibri"/>
        <family val="2"/>
        <charset val="204"/>
        <scheme val="minor"/>
      </rPr>
      <t xml:space="preserve"> место 
выше медианного значения</t>
    </r>
  </si>
  <si>
    <t>32 место 
ниже медианного значения</t>
  </si>
  <si>
    <t>37 место
красная зона</t>
  </si>
  <si>
    <t>98,1 баллов</t>
  </si>
  <si>
    <t>90,8 баллов</t>
  </si>
  <si>
    <t>19-21 место</t>
  </si>
  <si>
    <t>21 место</t>
  </si>
  <si>
    <t>34 место 
ниже медианного значения</t>
  </si>
  <si>
    <t>10-12 место 
выше медианного значения</t>
  </si>
  <si>
    <t>8 место 
выше медианного значения</t>
  </si>
  <si>
    <t>6 место
зеленая зона</t>
  </si>
  <si>
    <t>10-11 место 
выше медианного значения</t>
  </si>
  <si>
    <t>81,2 балла</t>
  </si>
  <si>
    <t>86,5 баллов</t>
  </si>
  <si>
    <t>12-13 место</t>
  </si>
  <si>
    <t>6 место</t>
  </si>
  <si>
    <t>29 мсето 
красная зона</t>
  </si>
  <si>
    <t>11 место 
выше медианного значения</t>
  </si>
  <si>
    <t>11 место 
зеленая зона</t>
  </si>
  <si>
    <t>7 место 
выше медиианного значения</t>
  </si>
  <si>
    <t>8 место 
зеленая зона</t>
  </si>
  <si>
    <t>33 место 
ниже медианного значения</t>
  </si>
  <si>
    <t>35 место 
ниже медианного значения</t>
  </si>
  <si>
    <t>7 место 
зеленая зона</t>
  </si>
  <si>
    <t>27 место 
ниже медианного значения</t>
  </si>
  <si>
    <t>29 место 
ниже медианного значения</t>
  </si>
  <si>
    <t>5 место
 выше медианного значения</t>
  </si>
  <si>
    <t>Сводный балл - 82,9</t>
  </si>
  <si>
    <t>Сводный балл - 84,7</t>
  </si>
  <si>
    <t>11 место</t>
  </si>
  <si>
    <t>4 место</t>
  </si>
  <si>
    <t>Ангарский городской округ</t>
  </si>
  <si>
    <t>1 место                 зеленая зона</t>
  </si>
  <si>
    <t>9 место
 выше медианного значения</t>
  </si>
  <si>
    <t>5 место                 зеленая зона</t>
  </si>
  <si>
    <t>3 место
 выше медианного значения</t>
  </si>
  <si>
    <t>18 место
 выше медианного значения</t>
  </si>
  <si>
    <t>23 место
ниже медианного значения</t>
  </si>
  <si>
    <t>19 место             зеленая зона</t>
  </si>
  <si>
    <t>34 место             красная зона</t>
  </si>
  <si>
    <t>9 место               зеленая зона</t>
  </si>
  <si>
    <t>41 место             красная зона</t>
  </si>
  <si>
    <t>31 место
ниже медианного значения</t>
  </si>
  <si>
    <t>28 место             красная зона</t>
  </si>
  <si>
    <t>30 место             красная зона</t>
  </si>
  <si>
    <t>40-41 место
ниже медианного значения</t>
  </si>
  <si>
    <t>13 место             зеленая зона</t>
  </si>
  <si>
    <t>29 место             красная зона</t>
  </si>
  <si>
    <t>38 место
ниже медианного значения</t>
  </si>
  <si>
    <t>36 место             красная зона</t>
  </si>
  <si>
    <t>4 место               зеленая зона</t>
  </si>
  <si>
    <t>39 место 
ниже медианного значения</t>
  </si>
  <si>
    <t>33 место             красная зона</t>
  </si>
  <si>
    <t>Аларский район</t>
  </si>
  <si>
    <t>6 место                  зеленая зона</t>
  </si>
  <si>
    <t>3 место                  зеленая зона</t>
  </si>
  <si>
    <t>13 место               зеленая зона</t>
  </si>
  <si>
    <t>2 место                 зеленая зона</t>
  </si>
  <si>
    <t>г. Саянск</t>
  </si>
  <si>
    <t>28-29 место
ниже медианного значения</t>
  </si>
  <si>
    <t>18 место               зеленая зона</t>
  </si>
  <si>
    <t xml:space="preserve"> выше медианного значения</t>
  </si>
  <si>
    <t xml:space="preserve">10-11 место
</t>
  </si>
  <si>
    <t>26-28 место
ниже медианного значения</t>
  </si>
  <si>
    <t>29 место               красная зона</t>
  </si>
  <si>
    <t>25 место
ниже медианного значения</t>
  </si>
  <si>
    <t>32 место
ниже медианного значения</t>
  </si>
  <si>
    <t>39 место               красная зона</t>
  </si>
  <si>
    <t>26 место
ниже медианного значения</t>
  </si>
  <si>
    <t>30 место
ниже медианного значения</t>
  </si>
  <si>
    <t>22 место
ниже медианного значения</t>
  </si>
  <si>
    <t>42 место
ниже медианного значения</t>
  </si>
  <si>
    <t>29 место
ниже медианного значения</t>
  </si>
  <si>
    <t>Нукутский район</t>
  </si>
  <si>
    <t>25 место              красная зона</t>
  </si>
  <si>
    <t>29-30</t>
  </si>
  <si>
    <t>30-31 место
ниже медианного значения</t>
  </si>
  <si>
    <t>14 место              зеленая зона</t>
  </si>
  <si>
    <t>13-14 место
 выше медианного значения</t>
  </si>
  <si>
    <t>19 место              зеленая зона</t>
  </si>
  <si>
    <t>4 место              зеленая зона</t>
  </si>
  <si>
    <t>22-23 место
ниже медианного значения</t>
  </si>
  <si>
    <t>24 место              красная зона</t>
  </si>
  <si>
    <t>19 место
 выше медианного значения</t>
  </si>
  <si>
    <t>12 место              зеленая зона</t>
  </si>
  <si>
    <t>27 место
ниже медианного значения</t>
  </si>
  <si>
    <t>35 место              красная зона</t>
  </si>
  <si>
    <t>11 место
 выше медианного значения</t>
  </si>
  <si>
    <t>13 место              зеленая зона</t>
  </si>
  <si>
    <t>16 место
 выше медианного значения</t>
  </si>
  <si>
    <t>17 место              зеленая зона</t>
  </si>
  <si>
    <t>18-20 место
 выше медианного значения</t>
  </si>
  <si>
    <t>15 место              зеленая зона</t>
  </si>
  <si>
    <t>19-20</t>
  </si>
  <si>
    <t>Киренский район</t>
  </si>
  <si>
    <t>25 место                красная зона</t>
  </si>
  <si>
    <t>2 место                     зеленая зона</t>
  </si>
  <si>
    <t>3 место               зеленая зона</t>
  </si>
  <si>
    <t>42 место             красная зона</t>
  </si>
  <si>
    <t>10 место            зеленая зона</t>
  </si>
  <si>
    <t xml:space="preserve">7 место                 зеленая зона  </t>
  </si>
  <si>
    <t>г. Иркутск</t>
  </si>
  <si>
    <t>19 место               зеленая зона</t>
  </si>
  <si>
    <t>16 место               зеленая зона</t>
  </si>
  <si>
    <t>Жигаловский район</t>
  </si>
  <si>
    <t>7 место                зеленая зона</t>
  </si>
  <si>
    <t>8 место               зеленая зона</t>
  </si>
  <si>
    <t>6 место               зеленая зона</t>
  </si>
  <si>
    <t>21 место            зеленая зона</t>
  </si>
  <si>
    <t>17 место             зеленая зона</t>
  </si>
  <si>
    <t>9 место                  зеленая зона</t>
  </si>
  <si>
    <t>г. Зима</t>
  </si>
  <si>
    <t>10 место               зеленая зона</t>
  </si>
  <si>
    <t>Братский район</t>
  </si>
  <si>
    <t>4 место                 зеленая зона</t>
  </si>
  <si>
    <t>г. Братск</t>
  </si>
  <si>
    <t>28 место              красная зона</t>
  </si>
  <si>
    <t>27 место               красная зона</t>
  </si>
  <si>
    <t>35 место             красная зона</t>
  </si>
  <si>
    <t>г. Черемхово</t>
  </si>
  <si>
    <t>35 место
ниже медианного значения</t>
  </si>
  <si>
    <t>20-22 место
 выше медианного значения</t>
  </si>
  <si>
    <t>7 место                 зеленая зона</t>
  </si>
  <si>
    <t>1-8 место
 выше медианного значения</t>
  </si>
  <si>
    <t>10-11 место
 выше медианного значения</t>
  </si>
  <si>
    <t>27-29 место
 ниже медианного значения</t>
  </si>
  <si>
    <t>4 место
 выше медианного значения</t>
  </si>
  <si>
    <t>6 место                 зеленая зона</t>
  </si>
  <si>
    <t>г. Усть-Илимск</t>
  </si>
  <si>
    <t>1 место             
 зеленая зона</t>
  </si>
  <si>
    <t>1-6 место
 выше медианного значения</t>
  </si>
  <si>
    <t>29 место              красная зона</t>
  </si>
  <si>
    <t>37-38 место
ниже медианного значения</t>
  </si>
  <si>
    <t>31 место              красная зона</t>
  </si>
  <si>
    <t>30 место              красная зона</t>
  </si>
  <si>
    <t>15 место
 выше медианного значения</t>
  </si>
  <si>
    <t>26 место              красная зона</t>
  </si>
  <si>
    <t>8 место
 выше медианного значения</t>
  </si>
  <si>
    <t>36 место              красная зона</t>
  </si>
  <si>
    <t>23 -24 место
ниже медианного значения</t>
  </si>
  <si>
    <t>24 место                красная зона</t>
  </si>
  <si>
    <t>Усольский район</t>
  </si>
  <si>
    <t>12 место            зеленая зона</t>
  </si>
  <si>
    <t>15 место            зеленая зона</t>
  </si>
  <si>
    <t>8 место                 зеленая зона</t>
  </si>
  <si>
    <t>10 место              зеленая зона</t>
  </si>
  <si>
    <t>9 место                 зеленая зона</t>
  </si>
  <si>
    <t>27 место             красная зона</t>
  </si>
  <si>
    <t>г. Усолье-Сибирское</t>
  </si>
  <si>
    <t>1 место                  зеленая зона</t>
  </si>
  <si>
    <t>г.  Свирск</t>
  </si>
  <si>
    <t>39 место              красная зона</t>
  </si>
  <si>
    <t>г. Тулун</t>
  </si>
  <si>
    <t>23-24 место
ниже медианного значения</t>
  </si>
  <si>
    <t>16-20 место
 выше медианного значения</t>
  </si>
  <si>
    <t>20 место
 выше медианного значения</t>
  </si>
  <si>
    <t>39-40 место
ниже медианного значения</t>
  </si>
  <si>
    <t>21 место
 выше медианного значения</t>
  </si>
  <si>
    <t xml:space="preserve">7 место
 выше медианного значения
</t>
  </si>
  <si>
    <t>34-37</t>
  </si>
  <si>
    <t>23-25 место
ниже медианного значения</t>
  </si>
  <si>
    <t>39 место
ниже медианного значения</t>
  </si>
  <si>
    <t>1 место
 выше медианного значения</t>
  </si>
  <si>
    <t>27-28</t>
  </si>
  <si>
    <t>12-16 место
 выше медианного значения</t>
  </si>
  <si>
    <t>22-27 место
ниже медианного значения</t>
  </si>
  <si>
    <t>34-35 место
ниже медианного значения</t>
  </si>
  <si>
    <t>19-20 место
 выше медианного значения</t>
  </si>
  <si>
    <t>25-26</t>
  </si>
  <si>
    <t>23-24</t>
  </si>
  <si>
    <t>16-18</t>
  </si>
  <si>
    <t>12-13</t>
  </si>
  <si>
    <t>3-4</t>
  </si>
  <si>
    <t>24 место
ниже медианного значения</t>
  </si>
  <si>
    <t xml:space="preserve">16место
 выше медианного значения
</t>
  </si>
  <si>
    <t>7 место
 выше медианного значения</t>
  </si>
  <si>
    <t>13 место
 выше медианного значения</t>
  </si>
  <si>
    <t>2 место
 выше медианного значения</t>
  </si>
  <si>
    <t>25-26 место
ниже медианного значения</t>
  </si>
  <si>
    <t>30-33 место
ниже медианного значения</t>
  </si>
  <si>
    <t xml:space="preserve"> 2 место
 выше медианного значения</t>
  </si>
  <si>
    <t>17 место
 выше медианного значения</t>
  </si>
  <si>
    <t>8-9 место
 выше медианного значения</t>
  </si>
  <si>
    <t>2-3 место
 выше медианного значения</t>
  </si>
  <si>
    <t>28-31 место
ниже медианного значения</t>
  </si>
  <si>
    <t>10 место
 выше медианного значения</t>
  </si>
  <si>
    <t xml:space="preserve">100
</t>
  </si>
  <si>
    <t>1-3 место
 выше медианного значения</t>
  </si>
  <si>
    <t>9-10 место
 выше медианного значения</t>
  </si>
  <si>
    <t>12-13 место
 выше медианного значения</t>
  </si>
  <si>
    <t>32-33 место
ниже медианного значения</t>
  </si>
  <si>
    <t>24-25 место
ниже медианного значения</t>
  </si>
  <si>
    <t>11-12 место
 выше медианного значения</t>
  </si>
  <si>
    <t xml:space="preserve">23 место
ниже медианного значения
</t>
  </si>
  <si>
    <t>6-7</t>
  </si>
  <si>
    <t>39-40</t>
  </si>
  <si>
    <t>19-21</t>
  </si>
  <si>
    <t>22-24</t>
  </si>
  <si>
    <t>17-18</t>
  </si>
  <si>
    <t>26-27 место
ниже медианного значения</t>
  </si>
  <si>
    <t>1-16 место
 выше медианного значения</t>
  </si>
  <si>
    <t>25-27 место
ниже медианного значения</t>
  </si>
  <si>
    <t>18-19 место
 выше медианного значения</t>
  </si>
  <si>
    <t>7-8 место
 выше медианного значения</t>
  </si>
  <si>
    <t>Заларинский район</t>
  </si>
  <si>
    <t>Тайшетский район</t>
  </si>
  <si>
    <t>32 место            красная зона</t>
  </si>
  <si>
    <t>22 место            красная зона</t>
  </si>
  <si>
    <t>14 место            зеленая зона</t>
  </si>
  <si>
    <t>28 место            красная зона</t>
  </si>
  <si>
    <t>30 место            красная зона</t>
  </si>
  <si>
    <t>33 место            красная зона</t>
  </si>
  <si>
    <t>29 место            красная зона</t>
  </si>
  <si>
    <t>27 место            красная зона</t>
  </si>
  <si>
    <t>17 место            зеленая зона</t>
  </si>
  <si>
    <t>4 место            зеленая зона</t>
  </si>
  <si>
    <t>24 место            красная зона</t>
  </si>
  <si>
    <t>9 место            зеленая зона</t>
  </si>
  <si>
    <t>1 место            зеленая зона</t>
  </si>
  <si>
    <t>9</t>
  </si>
  <si>
    <t>18-19
выше медианного значения</t>
  </si>
  <si>
    <t>8-9 место
выше медианного значения</t>
  </si>
  <si>
    <t>34-35место
ниже медианного значения</t>
  </si>
  <si>
    <t>27-28 место
ниже медианного значения</t>
  </si>
  <si>
    <t>4 место
выше медианного значения</t>
  </si>
  <si>
    <t>5 место
выше медианного значения</t>
  </si>
  <si>
    <t>17-18 место
выше медианного значения</t>
  </si>
  <si>
    <t>7-8 место
выше медианного значения</t>
  </si>
  <si>
    <t>1-42 место
выше медианного значения</t>
  </si>
  <si>
    <t>37</t>
  </si>
  <si>
    <t xml:space="preserve">20 место
выше медианного значения
</t>
  </si>
  <si>
    <t>20-21 место
выше медианного значения</t>
  </si>
  <si>
    <t>1-25 место
выше медианного значения</t>
  </si>
  <si>
    <t>30место
ниже медианного значения</t>
  </si>
  <si>
    <t>19 место
выше медианного значения</t>
  </si>
  <si>
    <t>38-39</t>
  </si>
  <si>
    <t>Зиминский район</t>
  </si>
  <si>
    <t>16 место           зеленая зона</t>
  </si>
  <si>
    <t>8 место           зеленая зона</t>
  </si>
  <si>
    <t>24 место           красная зона</t>
  </si>
  <si>
    <t>28место           красная зона</t>
  </si>
  <si>
    <t>39место           красная зона</t>
  </si>
  <si>
    <t>1 место             зеленая зона</t>
  </si>
  <si>
    <t>20 место             зеленая зона</t>
  </si>
  <si>
    <t>12 место             зеленая зона</t>
  </si>
  <si>
    <t>31 место             красная зона</t>
  </si>
  <si>
    <t>35</t>
  </si>
  <si>
    <t>20 место
выше медианного значения</t>
  </si>
  <si>
    <t>9 место
выше медианного значения</t>
  </si>
  <si>
    <t>1-23 место
выше медианного значения</t>
  </si>
  <si>
    <t>15</t>
  </si>
  <si>
    <t>18-19 место
выше медианного значения</t>
  </si>
  <si>
    <t>17 место
выше медианного значения</t>
  </si>
  <si>
    <t>Иркутский район</t>
  </si>
  <si>
    <t>7 место            зеленая зона</t>
  </si>
  <si>
    <t>37 место            красная зона</t>
  </si>
  <si>
    <t>26 место            красная зона</t>
  </si>
  <si>
    <t>6 место            зеленая зона</t>
  </si>
  <si>
    <t>19 место            зеленая зона</t>
  </si>
  <si>
    <t>41 место            красная зона</t>
  </si>
  <si>
    <t>13 место            зеленая зона</t>
  </si>
  <si>
    <t>10 место
выше медианного значения</t>
  </si>
  <si>
    <t>18 место
выше медианного значения</t>
  </si>
  <si>
    <t>Казачинско-Ленский район</t>
  </si>
  <si>
    <t xml:space="preserve">31 место            красная зона    </t>
  </si>
  <si>
    <t>40 место            красная зона</t>
  </si>
  <si>
    <t>34 место            красная зона</t>
  </si>
  <si>
    <t>23 место            красная зона</t>
  </si>
  <si>
    <t xml:space="preserve"> 10 место            зеленая зона</t>
  </si>
  <si>
    <t>5 место            зеленая зона</t>
  </si>
  <si>
    <t>3 место            зеленая зона</t>
  </si>
  <si>
    <t>5</t>
  </si>
  <si>
    <t>9-10</t>
  </si>
  <si>
    <t>22-24 место
ниже медианного значения</t>
  </si>
  <si>
    <t>1 место
выше медианного значения</t>
  </si>
  <si>
    <t>1-18 место
выше медианного значения</t>
  </si>
  <si>
    <t>7 место
выше медианного значения</t>
  </si>
  <si>
    <t>9-10 место
выше медианного значения</t>
  </si>
  <si>
    <t>1-6 место
выше медианного значения</t>
  </si>
  <si>
    <t>Катангский район</t>
  </si>
  <si>
    <t>35 место            красная зона</t>
  </si>
  <si>
    <t>2 место            зеленая зона</t>
  </si>
  <si>
    <t>42 место            красная зона</t>
  </si>
  <si>
    <t>31 место            красная зона</t>
  </si>
  <si>
    <t>36 место            красная зона</t>
  </si>
  <si>
    <t>41</t>
  </si>
  <si>
    <t>2 место
выше медианного значения</t>
  </si>
  <si>
    <t>1-8 место
выше медианного значения</t>
  </si>
  <si>
    <t xml:space="preserve"> 32 место
ниже медианного значения</t>
  </si>
  <si>
    <t>34</t>
  </si>
  <si>
    <t>36 место 
ниже медианного значения</t>
  </si>
  <si>
    <t>Качугский район</t>
  </si>
  <si>
    <t>18 место            зеленая зона</t>
  </si>
  <si>
    <t>38 место            красная зона</t>
  </si>
  <si>
    <t>25 место            красная зона</t>
  </si>
  <si>
    <t>39</t>
  </si>
  <si>
    <t>21 место
выше медианного значения</t>
  </si>
  <si>
    <t>22 место
выше медианного значения</t>
  </si>
  <si>
    <t>Куйтунский район</t>
  </si>
  <si>
    <t>8 место            зеленая зона</t>
  </si>
  <si>
    <t>15 место
выше медианного значения</t>
  </si>
  <si>
    <t>13 место
выше медианного значения</t>
  </si>
  <si>
    <t>10-11 место
выше медианного значения</t>
  </si>
  <si>
    <t>20-22 место
выше медианного значения</t>
  </si>
  <si>
    <t>10-12 место
выше медианного значения</t>
  </si>
  <si>
    <t>10-11</t>
  </si>
  <si>
    <t>Мамско-Чуйский район</t>
  </si>
  <si>
    <t>39 место            красная зона</t>
  </si>
  <si>
    <t>16 место            зеленая зона</t>
  </si>
  <si>
    <t>40</t>
  </si>
  <si>
    <t>12 место
выше медианного значения</t>
  </si>
  <si>
    <t>16</t>
  </si>
  <si>
    <t>Нижнеилимский район</t>
  </si>
  <si>
    <t>11 место            зеленая зона</t>
  </si>
  <si>
    <t>20 место            зеленая зона</t>
  </si>
  <si>
    <t>14 место
выше медианного значения</t>
  </si>
  <si>
    <t>8 место
выше медианного значения</t>
  </si>
  <si>
    <t>16-20 место
выше медианного значения</t>
  </si>
  <si>
    <t>12-16 место
выше медианного значения</t>
  </si>
  <si>
    <t>Нижнеудинский район</t>
  </si>
  <si>
    <t>29</t>
  </si>
  <si>
    <t>30-36 место
ниже медианного значения</t>
  </si>
  <si>
    <t>3 место
выше медианного значения</t>
  </si>
  <si>
    <t>14</t>
  </si>
  <si>
    <t>16 место
выше медианного значения</t>
  </si>
  <si>
    <t>Ольхонский район</t>
  </si>
  <si>
    <t xml:space="preserve"> 1 место            зеленая зона</t>
  </si>
  <si>
    <t>21</t>
  </si>
  <si>
    <t>38-39 место
ниже медианного значения</t>
  </si>
  <si>
    <t>11-12 место
выше медианного значения</t>
  </si>
  <si>
    <t>8-9</t>
  </si>
  <si>
    <t>Осинский район</t>
  </si>
  <si>
    <t>30  место            красная зона</t>
  </si>
  <si>
    <t>22</t>
  </si>
  <si>
    <t>27-29 место
ниже медианного значения</t>
  </si>
  <si>
    <t>15-16 место
выше медианного значения</t>
  </si>
  <si>
    <t>Слюдянский район</t>
  </si>
  <si>
    <t>10</t>
  </si>
  <si>
    <t>11 место
выше медианного значения</t>
  </si>
  <si>
    <t>12-14 место
выше медианного значения</t>
  </si>
  <si>
    <t>Тулунский район</t>
  </si>
  <si>
    <t>26  место            красная зона</t>
  </si>
  <si>
    <t>32</t>
  </si>
  <si>
    <t>Усть-Илимский район</t>
  </si>
  <si>
    <t>6 место
выше медианного значения</t>
  </si>
  <si>
    <t>13-14 место
выше медианного значения</t>
  </si>
  <si>
    <t>31</t>
  </si>
  <si>
    <t>Усть-Удинский район</t>
  </si>
  <si>
    <t>Усть-Кутский район</t>
  </si>
  <si>
    <t>30</t>
  </si>
  <si>
    <t>33</t>
  </si>
  <si>
    <t>Черемховский район</t>
  </si>
  <si>
    <t>42</t>
  </si>
  <si>
    <t>Шелеховский район</t>
  </si>
  <si>
    <t>Эхирит-Булугатский район</t>
  </si>
  <si>
    <t>1</t>
  </si>
  <si>
    <t>1-19 место
 выше медианного значения</t>
  </si>
  <si>
    <t>24 место 
 ниже медианного значения</t>
  </si>
  <si>
    <t>22-23 место
 ниже медианного значения</t>
  </si>
  <si>
    <t>31 место
 ниже медианного значения</t>
  </si>
  <si>
    <t>25-27 место
 ниже медианного значения</t>
  </si>
  <si>
    <t>28-29 место
 ниже медианного значения</t>
  </si>
  <si>
    <t>13-14 место 
выше медианного значения</t>
  </si>
  <si>
    <t>37 место
 ниже медианного значения</t>
  </si>
  <si>
    <t xml:space="preserve">балл: </t>
  </si>
  <si>
    <t xml:space="preserve">место </t>
  </si>
  <si>
    <t xml:space="preserve">Направление: 
Создание условий для достижения результатов. </t>
  </si>
  <si>
    <t xml:space="preserve">Направление:
 Достижение образовательных и воспитательных результатов. </t>
  </si>
  <si>
    <t>Итоговый результат.</t>
  </si>
  <si>
    <t>Место в рейтинге.</t>
  </si>
  <si>
    <t>Г. Бадайбо и район</t>
  </si>
  <si>
    <t>Эхирит-Булагатский район</t>
  </si>
  <si>
    <t>г. Свирск</t>
  </si>
  <si>
    <t>П 1</t>
  </si>
  <si>
    <t>П 2</t>
  </si>
  <si>
    <t>П 4</t>
  </si>
  <si>
    <t>П 5</t>
  </si>
  <si>
    <t>П 6</t>
  </si>
  <si>
    <t>П 10</t>
  </si>
  <si>
    <t>П 11</t>
  </si>
  <si>
    <t>П 12</t>
  </si>
  <si>
    <t>П 13</t>
  </si>
  <si>
    <t>П 14</t>
  </si>
  <si>
    <t>П 15</t>
  </si>
  <si>
    <t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t>
  </si>
  <si>
    <t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t>
  </si>
  <si>
    <t>Численность педагогических работников в расчете на одного руководящего работника образовательных организаций, человек</t>
  </si>
  <si>
    <t>П 16</t>
  </si>
  <si>
    <t>П 17</t>
  </si>
  <si>
    <t>П 18</t>
  </si>
  <si>
    <t>П 19</t>
  </si>
  <si>
    <t>Достижение минимального уровня подготовки, %</t>
  </si>
  <si>
    <t>Достижение высокого уровня подготовки, %</t>
  </si>
  <si>
    <t>Функциональная грамотность, %</t>
  </si>
  <si>
    <t>П 20</t>
  </si>
  <si>
    <t>П 21</t>
  </si>
  <si>
    <t>П 22</t>
  </si>
  <si>
    <t>Соотношение числа фактически занятых ставок педагогических работников и числа ставок педагогических работников по штату в муниципальных общеобразовательных организациях, %</t>
  </si>
  <si>
    <t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t>
  </si>
  <si>
    <t xml:space="preserve">Итоговый рейтинг </t>
  </si>
  <si>
    <t>Направление: создание условий для достижения результатов</t>
  </si>
  <si>
    <t>Направление: достижение образовательных и воспитательных результатов</t>
  </si>
  <si>
    <t>Направление: организация рабочих процессов</t>
  </si>
  <si>
    <t>Ангарское ГО</t>
  </si>
  <si>
    <t>1-3 место
выше медианного значения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</si>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</sst>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36">
    <xf numFmtId="0" fontId="0" fillId="0" borderId="0" xfId="0"/>
    <xf numFmtId="0" fontId="8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9" fillId="0" borderId="0" xfId="1" applyFont="1" applyAlignment="1" applyProtection="1">
      <alignment horizontal="left" vertical="top"/>
      <protection hidden="1"/>
    </xf>
    <xf numFmtId="0" fontId="8" fillId="0" borderId="6" xfId="1" applyFont="1" applyBorder="1" applyAlignment="1" applyProtection="1">
      <alignment horizontal="left" vertical="top"/>
      <protection hidden="1"/>
    </xf>
    <xf numFmtId="0" fontId="7" fillId="0" borderId="6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12" fillId="0" borderId="2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left" vertical="top" wrapText="1"/>
      <protection hidden="1"/>
    </xf>
    <xf numFmtId="1" fontId="8" fillId="0" borderId="8" xfId="2" applyNumberFormat="1" applyFont="1" applyBorder="1" applyAlignment="1" applyProtection="1">
      <alignment horizontal="center" vertical="center"/>
      <protection hidden="1"/>
    </xf>
    <xf numFmtId="0" fontId="8" fillId="0" borderId="8" xfId="1" applyNumberFormat="1" applyFont="1" applyBorder="1" applyAlignment="1" applyProtection="1">
      <alignment horizontal="center" vertical="center"/>
      <protection hidden="1"/>
    </xf>
    <xf numFmtId="0" fontId="12" fillId="0" borderId="8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 applyProtection="1">
      <alignment vertical="center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left" vertical="top" wrapText="1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/>
      <protection hidden="1"/>
    </xf>
    <xf numFmtId="0" fontId="8" fillId="0" borderId="3" xfId="1" applyFont="1" applyBorder="1" applyAlignment="1" applyProtection="1">
      <alignment horizontal="center" vertical="center" wrapText="1"/>
      <protection hidden="1"/>
    </xf>
    <xf numFmtId="164" fontId="8" fillId="0" borderId="5" xfId="1" applyNumberFormat="1" applyFont="1" applyBorder="1" applyAlignment="1" applyProtection="1">
      <alignment vertical="center"/>
      <protection hidden="1"/>
    </xf>
    <xf numFmtId="0" fontId="12" fillId="0" borderId="8" xfId="1" applyFont="1" applyFill="1" applyBorder="1" applyAlignment="1" applyProtection="1">
      <alignment horizontal="center" vertical="center" wrapText="1"/>
      <protection hidden="1"/>
    </xf>
    <xf numFmtId="0" fontId="8" fillId="0" borderId="3" xfId="1" applyFont="1" applyBorder="1" applyAlignment="1" applyProtection="1">
      <alignment horizontal="center" vertical="center"/>
      <protection hidden="1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 applyProtection="1">
      <alignment horizontal="left" vertical="top"/>
      <protection hidden="1"/>
    </xf>
    <xf numFmtId="0" fontId="8" fillId="0" borderId="11" xfId="1" applyFont="1" applyBorder="1" applyAlignment="1" applyProtection="1">
      <alignment horizontal="center" vertical="center"/>
      <protection hidden="1"/>
    </xf>
    <xf numFmtId="0" fontId="8" fillId="0" borderId="1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left" vertical="top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left" vertical="center" wrapText="1"/>
      <protection hidden="1"/>
    </xf>
    <xf numFmtId="0" fontId="7" fillId="0" borderId="5" xfId="1" applyFont="1" applyBorder="1" applyAlignment="1" applyProtection="1">
      <alignment horizontal="left" vertical="center"/>
      <protection hidden="1"/>
    </xf>
    <xf numFmtId="0" fontId="7" fillId="0" borderId="5" xfId="1" applyFont="1" applyBorder="1" applyAlignment="1" applyProtection="1">
      <alignment horizontal="left" vertical="center" wrapText="1"/>
      <protection hidden="1"/>
    </xf>
    <xf numFmtId="0" fontId="7" fillId="2" borderId="11" xfId="1" applyFont="1" applyFill="1" applyBorder="1" applyAlignment="1" applyProtection="1">
      <alignment horizontal="center" vertical="center" wrapText="1"/>
      <protection hidden="1"/>
    </xf>
    <xf numFmtId="0" fontId="7" fillId="3" borderId="11" xfId="1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Alignment="1" applyProtection="1">
      <alignment horizontal="left" vertical="top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12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left" vertical="top"/>
      <protection hidden="1"/>
    </xf>
    <xf numFmtId="164" fontId="8" fillId="0" borderId="2" xfId="3" applyNumberFormat="1" applyFont="1" applyBorder="1" applyAlignment="1" applyProtection="1">
      <alignment vertical="center"/>
      <protection hidden="1"/>
    </xf>
    <xf numFmtId="0" fontId="7" fillId="0" borderId="11" xfId="3" applyFont="1" applyFill="1" applyBorder="1" applyAlignment="1" applyProtection="1">
      <alignment horizontal="center" vertical="center" wrapText="1"/>
      <protection hidden="1"/>
    </xf>
    <xf numFmtId="0" fontId="14" fillId="0" borderId="2" xfId="3" applyFont="1" applyBorder="1" applyAlignment="1" applyProtection="1">
      <alignment horizontal="center" vertical="center"/>
      <protection hidden="1"/>
    </xf>
    <xf numFmtId="0" fontId="12" fillId="0" borderId="8" xfId="3" applyFont="1" applyBorder="1" applyAlignment="1" applyProtection="1">
      <alignment horizontal="center" vertical="center" wrapText="1"/>
      <protection hidden="1"/>
    </xf>
    <xf numFmtId="0" fontId="8" fillId="0" borderId="2" xfId="3" applyFont="1" applyBorder="1" applyAlignment="1" applyProtection="1">
      <alignment horizontal="center" vertical="center"/>
      <protection hidden="1"/>
    </xf>
    <xf numFmtId="0" fontId="8" fillId="0" borderId="2" xfId="3" applyFont="1" applyBorder="1" applyAlignment="1" applyProtection="1">
      <alignment horizontal="left" vertical="top" wrapText="1"/>
      <protection hidden="1"/>
    </xf>
    <xf numFmtId="0" fontId="14" fillId="0" borderId="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1" xfId="3" applyFont="1" applyBorder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left" vertical="top"/>
      <protection hidden="1"/>
    </xf>
    <xf numFmtId="164" fontId="8" fillId="0" borderId="5" xfId="3" applyNumberFormat="1" applyFont="1" applyBorder="1" applyAlignment="1" applyProtection="1">
      <alignment vertical="center"/>
      <protection hidden="1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 applyProtection="1">
      <alignment horizontal="center" vertical="center"/>
      <protection hidden="1"/>
    </xf>
    <xf numFmtId="0" fontId="8" fillId="0" borderId="2" xfId="3" applyFont="1" applyBorder="1" applyAlignment="1" applyProtection="1">
      <alignment horizontal="center" vertical="center" wrapText="1"/>
      <protection hidden="1"/>
    </xf>
    <xf numFmtId="0" fontId="8" fillId="0" borderId="2" xfId="3" applyFont="1" applyBorder="1" applyAlignment="1">
      <alignment horizontal="center" vertical="center"/>
    </xf>
    <xf numFmtId="0" fontId="8" fillId="0" borderId="8" xfId="3" applyFont="1" applyBorder="1" applyAlignment="1" applyProtection="1">
      <alignment horizontal="center" vertical="center"/>
      <protection hidden="1"/>
    </xf>
    <xf numFmtId="0" fontId="12" fillId="0" borderId="8" xfId="3" applyFont="1" applyFill="1" applyBorder="1" applyAlignment="1" applyProtection="1">
      <alignment horizontal="center" vertical="center" wrapText="1"/>
      <protection hidden="1"/>
    </xf>
    <xf numFmtId="0" fontId="8" fillId="0" borderId="8" xfId="3" applyFont="1" applyBorder="1" applyAlignment="1" applyProtection="1">
      <alignment horizontal="left" vertical="top" wrapText="1"/>
      <protection hidden="1"/>
    </xf>
    <xf numFmtId="0" fontId="8" fillId="0" borderId="8" xfId="3" applyFont="1" applyBorder="1" applyAlignment="1" applyProtection="1">
      <alignment horizontal="center" vertical="center" wrapText="1"/>
      <protection hidden="1"/>
    </xf>
    <xf numFmtId="0" fontId="8" fillId="0" borderId="3" xfId="3" applyFont="1" applyBorder="1" applyAlignment="1" applyProtection="1">
      <alignment horizontal="center" vertical="center" wrapText="1"/>
      <protection hidden="1"/>
    </xf>
    <xf numFmtId="0" fontId="12" fillId="0" borderId="2" xfId="3" applyFont="1" applyBorder="1" applyAlignment="1" applyProtection="1">
      <alignment horizontal="center" vertical="center" wrapText="1"/>
      <protection hidden="1"/>
    </xf>
    <xf numFmtId="0" fontId="9" fillId="0" borderId="0" xfId="3" applyFont="1" applyAlignment="1" applyProtection="1">
      <alignment horizontal="lef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164" fontId="8" fillId="0" borderId="8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" fontId="8" fillId="0" borderId="8" xfId="4" applyNumberFormat="1" applyFont="1" applyBorder="1" applyAlignment="1" applyProtection="1">
      <alignment horizontal="center" vertical="center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0" fontId="7" fillId="0" borderId="7" xfId="3" applyFont="1" applyBorder="1" applyAlignment="1" applyProtection="1">
      <alignment horizontal="center" vertical="center" wrapText="1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8" fillId="0" borderId="6" xfId="3" applyFont="1" applyBorder="1" applyAlignment="1" applyProtection="1">
      <alignment horizontal="left" vertical="top"/>
      <protection hidden="1"/>
    </xf>
    <xf numFmtId="0" fontId="9" fillId="0" borderId="0" xfId="3" applyFont="1" applyAlignment="1" applyProtection="1">
      <alignment horizontal="center" vertical="center"/>
      <protection hidden="1"/>
    </xf>
    <xf numFmtId="0" fontId="7" fillId="2" borderId="11" xfId="3" applyFont="1" applyFill="1" applyBorder="1" applyAlignment="1" applyProtection="1">
      <alignment horizontal="center" vertical="center" wrapText="1"/>
      <protection hidden="1"/>
    </xf>
    <xf numFmtId="0" fontId="7" fillId="3" borderId="11" xfId="3" applyFont="1" applyFill="1" applyBorder="1" applyAlignment="1" applyProtection="1">
      <alignment horizontal="center" vertical="center" wrapText="1"/>
      <protection hidden="1"/>
    </xf>
    <xf numFmtId="0" fontId="12" fillId="4" borderId="8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left" vertical="center" wrapText="1"/>
      <protection hidden="1"/>
    </xf>
    <xf numFmtId="0" fontId="7" fillId="0" borderId="5" xfId="3" applyFont="1" applyBorder="1" applyAlignment="1" applyProtection="1">
      <alignment horizontal="left" vertical="center"/>
      <protection hidden="1"/>
    </xf>
    <xf numFmtId="1" fontId="8" fillId="0" borderId="8" xfId="5" applyNumberFormat="1" applyFont="1" applyBorder="1" applyAlignment="1" applyProtection="1">
      <alignment horizontal="center" vertical="center"/>
      <protection hidden="1"/>
    </xf>
    <xf numFmtId="0" fontId="11" fillId="0" borderId="5" xfId="3" applyFont="1" applyBorder="1" applyAlignment="1" applyProtection="1">
      <alignment horizontal="left" vertical="center" wrapText="1"/>
      <protection hidden="1"/>
    </xf>
    <xf numFmtId="0" fontId="9" fillId="0" borderId="0" xfId="3" applyFont="1" applyFill="1" applyAlignment="1" applyProtection="1">
      <alignment horizontal="left" vertical="top"/>
      <protection hidden="1"/>
    </xf>
    <xf numFmtId="0" fontId="12" fillId="0" borderId="2" xfId="3" applyFont="1" applyBorder="1" applyAlignment="1" applyProtection="1">
      <alignment horizontal="center" vertical="center" wrapText="1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0" fontId="8" fillId="0" borderId="3" xfId="3" applyFont="1" applyBorder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center" vertical="center"/>
      <protection hidden="1"/>
    </xf>
    <xf numFmtId="0" fontId="8" fillId="0" borderId="0" xfId="6" applyFont="1" applyAlignment="1" applyProtection="1">
      <alignment vertical="center"/>
      <protection hidden="1"/>
    </xf>
    <xf numFmtId="0" fontId="9" fillId="0" borderId="0" xfId="6" applyFont="1" applyAlignment="1" applyProtection="1">
      <alignment horizontal="center" vertical="center"/>
      <protection hidden="1"/>
    </xf>
    <xf numFmtId="0" fontId="9" fillId="0" borderId="0" xfId="6" applyFont="1" applyAlignment="1" applyProtection="1">
      <alignment horizontal="left" vertical="center"/>
      <protection hidden="1"/>
    </xf>
    <xf numFmtId="0" fontId="7" fillId="0" borderId="5" xfId="6" applyFont="1" applyBorder="1" applyAlignment="1" applyProtection="1">
      <alignment horizontal="left" vertical="center"/>
      <protection hidden="1"/>
    </xf>
    <xf numFmtId="0" fontId="11" fillId="0" borderId="5" xfId="6" applyFont="1" applyBorder="1" applyAlignment="1" applyProtection="1">
      <alignment horizontal="left" vertical="center" wrapText="1"/>
      <protection hidden="1"/>
    </xf>
    <xf numFmtId="0" fontId="9" fillId="0" borderId="0" xfId="6" applyFont="1" applyAlignment="1" applyProtection="1">
      <alignment horizontal="left" vertical="top"/>
      <protection hidden="1"/>
    </xf>
    <xf numFmtId="0" fontId="8" fillId="0" borderId="6" xfId="6" applyFont="1" applyBorder="1" applyAlignment="1" applyProtection="1">
      <alignment horizontal="left" vertical="top"/>
      <protection hidden="1"/>
    </xf>
    <xf numFmtId="0" fontId="7" fillId="0" borderId="6" xfId="6" applyFont="1" applyBorder="1" applyAlignment="1" applyProtection="1">
      <alignment vertical="center"/>
      <protection hidden="1"/>
    </xf>
    <xf numFmtId="0" fontId="7" fillId="0" borderId="7" xfId="6" applyFont="1" applyBorder="1" applyAlignment="1" applyProtection="1">
      <alignment horizontal="center" vertical="center" wrapText="1"/>
      <protection hidden="1"/>
    </xf>
    <xf numFmtId="0" fontId="7" fillId="0" borderId="2" xfId="6" applyFont="1" applyBorder="1" applyAlignment="1" applyProtection="1">
      <alignment horizontal="center" vertical="center" wrapText="1"/>
      <protection hidden="1"/>
    </xf>
    <xf numFmtId="0" fontId="12" fillId="0" borderId="2" xfId="6" applyFont="1" applyBorder="1" applyAlignment="1" applyProtection="1">
      <alignment horizontal="center" vertical="center" wrapText="1"/>
      <protection hidden="1"/>
    </xf>
    <xf numFmtId="0" fontId="7" fillId="0" borderId="5" xfId="6" applyFont="1" applyBorder="1" applyAlignment="1" applyProtection="1">
      <alignment horizontal="left" vertical="center" wrapText="1"/>
      <protection hidden="1"/>
    </xf>
    <xf numFmtId="0" fontId="8" fillId="0" borderId="8" xfId="6" applyFont="1" applyBorder="1" applyAlignment="1" applyProtection="1">
      <alignment horizontal="center" vertical="center" wrapText="1"/>
      <protection hidden="1"/>
    </xf>
    <xf numFmtId="0" fontId="8" fillId="0" borderId="8" xfId="6" applyFont="1" applyBorder="1" applyAlignment="1" applyProtection="1">
      <alignment horizontal="left" vertical="top" wrapText="1"/>
      <protection hidden="1"/>
    </xf>
    <xf numFmtId="1" fontId="8" fillId="0" borderId="8" xfId="7" applyNumberFormat="1" applyFont="1" applyBorder="1" applyAlignment="1" applyProtection="1">
      <alignment horizontal="center" vertical="center"/>
      <protection hidden="1"/>
    </xf>
    <xf numFmtId="0" fontId="8" fillId="0" borderId="8" xfId="6" applyFont="1" applyBorder="1" applyAlignment="1" applyProtection="1">
      <alignment horizontal="center" vertical="center"/>
      <protection hidden="1"/>
    </xf>
    <xf numFmtId="0" fontId="12" fillId="0" borderId="8" xfId="6" applyFont="1" applyBorder="1" applyAlignment="1" applyProtection="1">
      <alignment horizontal="center" vertical="center" wrapText="1"/>
      <protection hidden="1"/>
    </xf>
    <xf numFmtId="0" fontId="8" fillId="0" borderId="8" xfId="6" applyFont="1" applyBorder="1" applyAlignment="1">
      <alignment horizontal="center" vertical="center"/>
    </xf>
    <xf numFmtId="164" fontId="8" fillId="0" borderId="8" xfId="6" applyNumberFormat="1" applyFont="1" applyBorder="1" applyAlignment="1">
      <alignment horizontal="center" vertical="center"/>
    </xf>
    <xf numFmtId="164" fontId="8" fillId="0" borderId="2" xfId="6" applyNumberFormat="1" applyFont="1" applyBorder="1" applyAlignment="1" applyProtection="1">
      <alignment vertical="center"/>
      <protection hidden="1"/>
    </xf>
    <xf numFmtId="0" fontId="8" fillId="0" borderId="2" xfId="6" applyFont="1" applyBorder="1" applyAlignment="1" applyProtection="1">
      <alignment horizontal="center" vertical="center" wrapText="1"/>
      <protection hidden="1"/>
    </xf>
    <xf numFmtId="0" fontId="8" fillId="0" borderId="2" xfId="6" applyFont="1" applyBorder="1" applyAlignment="1" applyProtection="1">
      <alignment horizontal="left" vertical="top" wrapText="1"/>
      <protection hidden="1"/>
    </xf>
    <xf numFmtId="0" fontId="8" fillId="0" borderId="2" xfId="6" applyFont="1" applyBorder="1" applyAlignment="1" applyProtection="1">
      <alignment horizontal="center" vertical="center"/>
      <protection hidden="1"/>
    </xf>
    <xf numFmtId="0" fontId="8" fillId="0" borderId="2" xfId="6" applyFont="1" applyBorder="1" applyAlignment="1">
      <alignment horizontal="center" vertical="center"/>
    </xf>
    <xf numFmtId="0" fontId="8" fillId="0" borderId="3" xfId="6" applyFont="1" applyBorder="1" applyAlignment="1" applyProtection="1">
      <alignment horizontal="center" vertical="center" wrapText="1"/>
      <protection hidden="1"/>
    </xf>
    <xf numFmtId="164" fontId="8" fillId="0" borderId="5" xfId="6" applyNumberFormat="1" applyFont="1" applyBorder="1" applyAlignment="1" applyProtection="1">
      <alignment vertical="center"/>
      <protection hidden="1"/>
    </xf>
    <xf numFmtId="0" fontId="8" fillId="0" borderId="3" xfId="6" applyFont="1" applyBorder="1" applyAlignment="1" applyProtection="1">
      <alignment horizontal="center" vertical="center"/>
      <protection hidden="1"/>
    </xf>
    <xf numFmtId="0" fontId="8" fillId="0" borderId="3" xfId="6" applyFont="1" applyBorder="1" applyAlignment="1">
      <alignment horizontal="center" vertical="center"/>
    </xf>
    <xf numFmtId="0" fontId="8" fillId="0" borderId="11" xfId="6" applyFont="1" applyBorder="1" applyAlignment="1" applyProtection="1">
      <alignment horizontal="left" vertical="top"/>
      <protection hidden="1"/>
    </xf>
    <xf numFmtId="0" fontId="8" fillId="0" borderId="11" xfId="6" applyFont="1" applyBorder="1" applyAlignment="1" applyProtection="1">
      <alignment horizontal="center" vertical="center"/>
      <protection hidden="1"/>
    </xf>
    <xf numFmtId="0" fontId="8" fillId="0" borderId="11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2" xfId="6" applyFont="1" applyBorder="1" applyAlignment="1" applyProtection="1">
      <alignment horizontal="center" vertical="center"/>
      <protection hidden="1"/>
    </xf>
    <xf numFmtId="0" fontId="7" fillId="2" borderId="11" xfId="6" applyFont="1" applyFill="1" applyBorder="1" applyAlignment="1" applyProtection="1">
      <alignment horizontal="center" vertical="center" wrapText="1"/>
      <protection hidden="1"/>
    </xf>
    <xf numFmtId="0" fontId="8" fillId="0" borderId="0" xfId="6" applyFont="1" applyAlignment="1" applyProtection="1">
      <alignment horizontal="left" vertical="top"/>
      <protection hidden="1"/>
    </xf>
    <xf numFmtId="0" fontId="8" fillId="0" borderId="0" xfId="6" applyFont="1" applyAlignment="1" applyProtection="1">
      <alignment horizontal="center" vertical="center"/>
      <protection hidden="1"/>
    </xf>
    <xf numFmtId="0" fontId="12" fillId="0" borderId="0" xfId="6" applyFont="1" applyAlignment="1" applyProtection="1">
      <alignment horizontal="center" vertical="center"/>
      <protection hidden="1"/>
    </xf>
    <xf numFmtId="0" fontId="8" fillId="0" borderId="0" xfId="8" applyFont="1" applyAlignment="1" applyProtection="1">
      <alignment vertical="center"/>
      <protection hidden="1"/>
    </xf>
    <xf numFmtId="0" fontId="9" fillId="0" borderId="0" xfId="8" applyFont="1" applyAlignment="1" applyProtection="1">
      <alignment horizontal="center" vertical="center"/>
      <protection hidden="1"/>
    </xf>
    <xf numFmtId="0" fontId="9" fillId="0" borderId="0" xfId="8" applyFont="1" applyAlignment="1" applyProtection="1">
      <alignment horizontal="left" vertical="center"/>
      <protection hidden="1"/>
    </xf>
    <xf numFmtId="0" fontId="7" fillId="0" borderId="5" xfId="8" applyFont="1" applyBorder="1" applyAlignment="1" applyProtection="1">
      <alignment horizontal="left" vertical="center"/>
      <protection hidden="1"/>
    </xf>
    <xf numFmtId="0" fontId="11" fillId="0" borderId="5" xfId="8" applyFont="1" applyBorder="1" applyAlignment="1" applyProtection="1">
      <alignment horizontal="left" vertical="center" wrapText="1"/>
      <protection hidden="1"/>
    </xf>
    <xf numFmtId="0" fontId="9" fillId="0" borderId="0" xfId="8" applyFont="1" applyAlignment="1" applyProtection="1">
      <alignment horizontal="left" vertical="top"/>
      <protection hidden="1"/>
    </xf>
    <xf numFmtId="0" fontId="8" fillId="0" borderId="6" xfId="8" applyFont="1" applyBorder="1" applyAlignment="1" applyProtection="1">
      <alignment horizontal="left" vertical="top"/>
      <protection hidden="1"/>
    </xf>
    <xf numFmtId="0" fontId="7" fillId="0" borderId="6" xfId="8" applyFont="1" applyBorder="1" applyAlignment="1" applyProtection="1">
      <alignment vertical="center"/>
      <protection hidden="1"/>
    </xf>
    <xf numFmtId="0" fontId="7" fillId="0" borderId="7" xfId="8" applyFont="1" applyBorder="1" applyAlignment="1" applyProtection="1">
      <alignment horizontal="center" vertical="center" wrapText="1"/>
      <protection hidden="1"/>
    </xf>
    <xf numFmtId="0" fontId="7" fillId="0" borderId="2" xfId="8" applyFont="1" applyBorder="1" applyAlignment="1" applyProtection="1">
      <alignment horizontal="center" vertical="center" wrapText="1"/>
      <protection hidden="1"/>
    </xf>
    <xf numFmtId="0" fontId="12" fillId="0" borderId="2" xfId="8" applyFont="1" applyBorder="1" applyAlignment="1" applyProtection="1">
      <alignment horizontal="center" vertical="center" wrapText="1"/>
      <protection hidden="1"/>
    </xf>
    <xf numFmtId="0" fontId="7" fillId="0" borderId="5" xfId="8" applyFont="1" applyBorder="1" applyAlignment="1" applyProtection="1">
      <alignment horizontal="left" vertical="center" wrapText="1"/>
      <protection hidden="1"/>
    </xf>
    <xf numFmtId="0" fontId="8" fillId="0" borderId="8" xfId="8" applyFont="1" applyBorder="1" applyAlignment="1" applyProtection="1">
      <alignment horizontal="center" vertical="center" wrapText="1"/>
      <protection hidden="1"/>
    </xf>
    <xf numFmtId="0" fontId="8" fillId="0" borderId="8" xfId="8" applyFont="1" applyBorder="1" applyAlignment="1" applyProtection="1">
      <alignment horizontal="left" vertical="top" wrapText="1"/>
      <protection hidden="1"/>
    </xf>
    <xf numFmtId="1" fontId="8" fillId="0" borderId="8" xfId="9" applyNumberFormat="1" applyFont="1" applyBorder="1" applyAlignment="1" applyProtection="1">
      <alignment horizontal="center" vertical="center"/>
      <protection hidden="1"/>
    </xf>
    <xf numFmtId="0" fontId="8" fillId="0" borderId="8" xfId="8" applyFont="1" applyBorder="1" applyAlignment="1" applyProtection="1">
      <alignment horizontal="center" vertical="center"/>
      <protection hidden="1"/>
    </xf>
    <xf numFmtId="0" fontId="12" fillId="0" borderId="8" xfId="8" applyFont="1" applyBorder="1" applyAlignment="1" applyProtection="1">
      <alignment horizontal="center" vertical="center" wrapText="1"/>
      <protection hidden="1"/>
    </xf>
    <xf numFmtId="0" fontId="8" fillId="0" borderId="8" xfId="8" applyFont="1" applyBorder="1" applyAlignment="1">
      <alignment horizontal="center" vertical="center"/>
    </xf>
    <xf numFmtId="164" fontId="8" fillId="0" borderId="8" xfId="8" applyNumberFormat="1" applyFont="1" applyBorder="1" applyAlignment="1">
      <alignment horizontal="center" vertical="center"/>
    </xf>
    <xf numFmtId="0" fontId="7" fillId="0" borderId="11" xfId="8" applyFont="1" applyBorder="1" applyAlignment="1" applyProtection="1">
      <alignment horizontal="center" vertical="center" wrapText="1"/>
      <protection hidden="1"/>
    </xf>
    <xf numFmtId="164" fontId="8" fillId="0" borderId="2" xfId="8" applyNumberFormat="1" applyFont="1" applyBorder="1" applyAlignment="1" applyProtection="1">
      <alignment vertical="center"/>
      <protection hidden="1"/>
    </xf>
    <xf numFmtId="0" fontId="8" fillId="0" borderId="2" xfId="8" applyFont="1" applyBorder="1" applyAlignment="1" applyProtection="1">
      <alignment horizontal="center" vertical="center" wrapText="1"/>
      <protection hidden="1"/>
    </xf>
    <xf numFmtId="0" fontId="8" fillId="0" borderId="2" xfId="8" applyFont="1" applyBorder="1" applyAlignment="1" applyProtection="1">
      <alignment horizontal="left" vertical="top" wrapText="1"/>
      <protection hidden="1"/>
    </xf>
    <xf numFmtId="0" fontId="8" fillId="0" borderId="2" xfId="8" applyFont="1" applyBorder="1" applyAlignment="1" applyProtection="1">
      <alignment horizontal="center" vertical="center"/>
      <protection hidden="1"/>
    </xf>
    <xf numFmtId="0" fontId="8" fillId="0" borderId="2" xfId="8" applyFont="1" applyBorder="1" applyAlignment="1">
      <alignment horizontal="center" vertical="center"/>
    </xf>
    <xf numFmtId="0" fontId="8" fillId="0" borderId="3" xfId="8" applyFont="1" applyBorder="1" applyAlignment="1" applyProtection="1">
      <alignment horizontal="center" vertical="center" wrapText="1"/>
      <protection hidden="1"/>
    </xf>
    <xf numFmtId="164" fontId="8" fillId="0" borderId="5" xfId="8" applyNumberFormat="1" applyFont="1" applyBorder="1" applyAlignment="1" applyProtection="1">
      <alignment vertical="center"/>
      <protection hidden="1"/>
    </xf>
    <xf numFmtId="0" fontId="8" fillId="0" borderId="3" xfId="8" applyFont="1" applyBorder="1" applyAlignment="1" applyProtection="1">
      <alignment horizontal="center" vertical="center"/>
      <protection hidden="1"/>
    </xf>
    <xf numFmtId="0" fontId="8" fillId="0" borderId="3" xfId="8" applyFont="1" applyBorder="1" applyAlignment="1">
      <alignment horizontal="center" vertical="center"/>
    </xf>
    <xf numFmtId="0" fontId="8" fillId="0" borderId="11" xfId="8" applyFont="1" applyBorder="1" applyAlignment="1" applyProtection="1">
      <alignment horizontal="left" vertical="top"/>
      <protection hidden="1"/>
    </xf>
    <xf numFmtId="0" fontId="8" fillId="0" borderId="11" xfId="8" applyFont="1" applyBorder="1" applyAlignment="1" applyProtection="1">
      <alignment horizontal="center" vertical="center"/>
      <protection hidden="1"/>
    </xf>
    <xf numFmtId="0" fontId="8" fillId="0" borderId="11" xfId="8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/>
    </xf>
    <xf numFmtId="0" fontId="14" fillId="0" borderId="2" xfId="8" applyFont="1" applyBorder="1" applyAlignment="1" applyProtection="1">
      <alignment horizontal="center" vertical="center"/>
      <protection hidden="1"/>
    </xf>
    <xf numFmtId="0" fontId="7" fillId="2" borderId="11" xfId="8" applyFont="1" applyFill="1" applyBorder="1" applyAlignment="1" applyProtection="1">
      <alignment horizontal="center" vertical="center" wrapText="1"/>
      <protection hidden="1"/>
    </xf>
    <xf numFmtId="0" fontId="8" fillId="0" borderId="0" xfId="8" applyFont="1" applyAlignment="1" applyProtection="1">
      <alignment horizontal="left" vertical="top"/>
      <protection hidden="1"/>
    </xf>
    <xf numFmtId="0" fontId="8" fillId="0" borderId="0" xfId="8" applyFont="1" applyAlignment="1" applyProtection="1">
      <alignment horizontal="center" vertical="center"/>
      <protection hidden="1"/>
    </xf>
    <xf numFmtId="0" fontId="12" fillId="0" borderId="0" xfId="8" applyFont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center" vertical="center"/>
      <protection hidden="1"/>
    </xf>
    <xf numFmtId="0" fontId="8" fillId="0" borderId="0" xfId="10" applyFont="1" applyAlignment="1" applyProtection="1">
      <alignment vertical="center"/>
      <protection hidden="1"/>
    </xf>
    <xf numFmtId="0" fontId="9" fillId="0" borderId="0" xfId="10" applyFont="1" applyAlignment="1" applyProtection="1">
      <alignment horizontal="center" vertical="center"/>
      <protection hidden="1"/>
    </xf>
    <xf numFmtId="0" fontId="9" fillId="0" borderId="0" xfId="10" applyFont="1" applyAlignment="1" applyProtection="1">
      <alignment horizontal="left" vertical="center"/>
      <protection hidden="1"/>
    </xf>
    <xf numFmtId="0" fontId="7" fillId="0" borderId="5" xfId="10" applyFont="1" applyBorder="1" applyAlignment="1" applyProtection="1">
      <alignment horizontal="left" vertical="center"/>
      <protection hidden="1"/>
    </xf>
    <xf numFmtId="0" fontId="11" fillId="0" borderId="5" xfId="10" applyFont="1" applyBorder="1" applyAlignment="1" applyProtection="1">
      <alignment horizontal="left" vertical="center" wrapText="1"/>
      <protection hidden="1"/>
    </xf>
    <xf numFmtId="0" fontId="9" fillId="0" borderId="0" xfId="10" applyFont="1" applyAlignment="1" applyProtection="1">
      <alignment horizontal="left" vertical="top"/>
      <protection hidden="1"/>
    </xf>
    <xf numFmtId="0" fontId="8" fillId="0" borderId="6" xfId="10" applyFont="1" applyBorder="1" applyAlignment="1" applyProtection="1">
      <alignment horizontal="left" vertical="top"/>
      <protection hidden="1"/>
    </xf>
    <xf numFmtId="0" fontId="7" fillId="0" borderId="6" xfId="10" applyFont="1" applyBorder="1" applyAlignment="1" applyProtection="1">
      <alignment vertical="center"/>
      <protection hidden="1"/>
    </xf>
    <xf numFmtId="0" fontId="7" fillId="0" borderId="7" xfId="10" applyFont="1" applyBorder="1" applyAlignment="1" applyProtection="1">
      <alignment horizontal="center" vertical="center" wrapText="1"/>
      <protection hidden="1"/>
    </xf>
    <xf numFmtId="0" fontId="7" fillId="0" borderId="2" xfId="10" applyFont="1" applyBorder="1" applyAlignment="1" applyProtection="1">
      <alignment horizontal="center" vertical="center" wrapText="1"/>
      <protection hidden="1"/>
    </xf>
    <xf numFmtId="0" fontId="12" fillId="0" borderId="2" xfId="10" applyFont="1" applyBorder="1" applyAlignment="1" applyProtection="1">
      <alignment horizontal="center" vertical="center" wrapText="1"/>
      <protection hidden="1"/>
    </xf>
    <xf numFmtId="0" fontId="7" fillId="0" borderId="5" xfId="10" applyFont="1" applyBorder="1" applyAlignment="1" applyProtection="1">
      <alignment horizontal="left" vertical="center" wrapText="1"/>
      <protection hidden="1"/>
    </xf>
    <xf numFmtId="0" fontId="8" fillId="0" borderId="8" xfId="10" applyFont="1" applyBorder="1" applyAlignment="1" applyProtection="1">
      <alignment horizontal="center" vertical="center" wrapText="1"/>
      <protection hidden="1"/>
    </xf>
    <xf numFmtId="0" fontId="8" fillId="0" borderId="8" xfId="10" applyFont="1" applyBorder="1" applyAlignment="1" applyProtection="1">
      <alignment horizontal="left" vertical="top" wrapText="1"/>
      <protection hidden="1"/>
    </xf>
    <xf numFmtId="1" fontId="8" fillId="0" borderId="8" xfId="11" applyNumberFormat="1" applyFont="1" applyBorder="1" applyAlignment="1" applyProtection="1">
      <alignment horizontal="center" vertical="center"/>
      <protection hidden="1"/>
    </xf>
    <xf numFmtId="0" fontId="8" fillId="0" borderId="8" xfId="10" applyFont="1" applyBorder="1" applyAlignment="1" applyProtection="1">
      <alignment horizontal="center" vertical="center"/>
      <protection hidden="1"/>
    </xf>
    <xf numFmtId="0" fontId="12" fillId="0" borderId="8" xfId="10" applyFont="1" applyBorder="1" applyAlignment="1" applyProtection="1">
      <alignment horizontal="center" vertical="center" wrapText="1"/>
      <protection hidden="1"/>
    </xf>
    <xf numFmtId="0" fontId="8" fillId="0" borderId="8" xfId="10" applyFont="1" applyBorder="1" applyAlignment="1">
      <alignment horizontal="center" vertical="center"/>
    </xf>
    <xf numFmtId="164" fontId="8" fillId="0" borderId="8" xfId="10" applyNumberFormat="1" applyFont="1" applyBorder="1" applyAlignment="1">
      <alignment horizontal="center" vertical="center"/>
    </xf>
    <xf numFmtId="0" fontId="7" fillId="0" borderId="11" xfId="10" applyFont="1" applyBorder="1" applyAlignment="1" applyProtection="1">
      <alignment horizontal="center" vertical="center" wrapText="1"/>
      <protection hidden="1"/>
    </xf>
    <xf numFmtId="164" fontId="8" fillId="0" borderId="2" xfId="10" applyNumberFormat="1" applyFont="1" applyBorder="1" applyAlignment="1" applyProtection="1">
      <alignment vertical="center"/>
      <protection hidden="1"/>
    </xf>
    <xf numFmtId="0" fontId="8" fillId="0" borderId="2" xfId="10" applyFont="1" applyBorder="1" applyAlignment="1" applyProtection="1">
      <alignment horizontal="center" vertical="center" wrapText="1"/>
      <protection hidden="1"/>
    </xf>
    <xf numFmtId="0" fontId="8" fillId="0" borderId="2" xfId="10" applyFont="1" applyBorder="1" applyAlignment="1" applyProtection="1">
      <alignment horizontal="left" vertical="top" wrapText="1"/>
      <protection hidden="1"/>
    </xf>
    <xf numFmtId="0" fontId="8" fillId="0" borderId="2" xfId="10" applyFont="1" applyBorder="1" applyAlignment="1" applyProtection="1">
      <alignment horizontal="center" vertical="center"/>
      <protection hidden="1"/>
    </xf>
    <xf numFmtId="0" fontId="8" fillId="0" borderId="2" xfId="10" applyFont="1" applyBorder="1" applyAlignment="1">
      <alignment horizontal="center" vertical="center"/>
    </xf>
    <xf numFmtId="0" fontId="8" fillId="0" borderId="3" xfId="10" applyFont="1" applyBorder="1" applyAlignment="1" applyProtection="1">
      <alignment horizontal="center" vertical="center" wrapText="1"/>
      <protection hidden="1"/>
    </xf>
    <xf numFmtId="164" fontId="8" fillId="0" borderId="5" xfId="10" applyNumberFormat="1" applyFont="1" applyBorder="1" applyAlignment="1" applyProtection="1">
      <alignment vertical="center"/>
      <protection hidden="1"/>
    </xf>
    <xf numFmtId="0" fontId="8" fillId="0" borderId="3" xfId="10" applyFont="1" applyBorder="1" applyAlignment="1" applyProtection="1">
      <alignment horizontal="center" vertical="center"/>
      <protection hidden="1"/>
    </xf>
    <xf numFmtId="0" fontId="8" fillId="0" borderId="3" xfId="10" applyFont="1" applyBorder="1" applyAlignment="1">
      <alignment horizontal="center" vertical="center"/>
    </xf>
    <xf numFmtId="0" fontId="8" fillId="0" borderId="11" xfId="10" applyFont="1" applyBorder="1" applyAlignment="1" applyProtection="1">
      <alignment horizontal="left" vertical="top"/>
      <protection hidden="1"/>
    </xf>
    <xf numFmtId="0" fontId="8" fillId="0" borderId="11" xfId="10" applyFont="1" applyBorder="1" applyAlignment="1" applyProtection="1">
      <alignment horizontal="center" vertical="center"/>
      <protection hidden="1"/>
    </xf>
    <xf numFmtId="0" fontId="8" fillId="0" borderId="11" xfId="10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/>
    </xf>
    <xf numFmtId="0" fontId="14" fillId="0" borderId="2" xfId="10" applyFont="1" applyBorder="1" applyAlignment="1" applyProtection="1">
      <alignment horizontal="center" vertical="center"/>
      <protection hidden="1"/>
    </xf>
    <xf numFmtId="0" fontId="7" fillId="2" borderId="11" xfId="10" applyFont="1" applyFill="1" applyBorder="1" applyAlignment="1" applyProtection="1">
      <alignment horizontal="center" vertical="center" wrapText="1"/>
      <protection hidden="1"/>
    </xf>
    <xf numFmtId="0" fontId="8" fillId="0" borderId="0" xfId="10" applyFont="1" applyAlignment="1" applyProtection="1">
      <alignment horizontal="left" vertical="top"/>
      <protection hidden="1"/>
    </xf>
    <xf numFmtId="0" fontId="8" fillId="0" borderId="0" xfId="10" applyFont="1" applyAlignment="1" applyProtection="1">
      <alignment horizontal="center" vertical="center"/>
      <protection hidden="1"/>
    </xf>
    <xf numFmtId="0" fontId="12" fillId="0" borderId="0" xfId="10" applyFont="1" applyAlignment="1" applyProtection="1">
      <alignment horizontal="center" vertical="center"/>
      <protection hidden="1"/>
    </xf>
    <xf numFmtId="0" fontId="15" fillId="5" borderId="11" xfId="0" applyFont="1" applyFill="1" applyBorder="1" applyAlignment="1" applyProtection="1">
      <alignment horizontal="center" vertical="center" wrapText="1"/>
      <protection hidden="1"/>
    </xf>
    <xf numFmtId="17" fontId="7" fillId="0" borderId="11" xfId="1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top"/>
      <protection hidden="1"/>
    </xf>
    <xf numFmtId="0" fontId="7" fillId="0" borderId="14" xfId="10" applyFont="1" applyBorder="1" applyAlignment="1" applyProtection="1">
      <alignment horizontal="left" vertical="top" wrapText="1"/>
      <protection hidden="1"/>
    </xf>
    <xf numFmtId="0" fontId="7" fillId="0" borderId="14" xfId="1" applyFont="1" applyBorder="1" applyAlignment="1" applyProtection="1">
      <alignment horizontal="left" vertical="top" wrapText="1"/>
      <protection hidden="1"/>
    </xf>
    <xf numFmtId="0" fontId="7" fillId="0" borderId="14" xfId="3" applyFont="1" applyBorder="1" applyAlignment="1" applyProtection="1">
      <alignment horizontal="left" vertical="top" wrapText="1"/>
      <protection hidden="1"/>
    </xf>
    <xf numFmtId="0" fontId="7" fillId="0" borderId="14" xfId="8" applyFont="1" applyBorder="1" applyAlignment="1" applyProtection="1">
      <alignment horizontal="left" vertical="top" wrapText="1"/>
      <protection hidden="1"/>
    </xf>
    <xf numFmtId="0" fontId="7" fillId="0" borderId="14" xfId="6" applyFont="1" applyBorder="1" applyAlignment="1" applyProtection="1">
      <alignment horizontal="left" vertical="top" wrapText="1"/>
      <protection hidden="1"/>
    </xf>
    <xf numFmtId="0" fontId="7" fillId="0" borderId="12" xfId="10" applyFont="1" applyBorder="1" applyAlignment="1" applyProtection="1">
      <alignment horizontal="left" vertical="center" wrapText="1"/>
      <protection hidden="1"/>
    </xf>
    <xf numFmtId="0" fontId="7" fillId="0" borderId="14" xfId="10" applyFont="1" applyBorder="1" applyAlignment="1" applyProtection="1">
      <alignment horizontal="left" vertical="center" wrapText="1"/>
      <protection hidden="1"/>
    </xf>
    <xf numFmtId="0" fontId="7" fillId="0" borderId="12" xfId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left" vertical="center" wrapText="1"/>
      <protection hidden="1"/>
    </xf>
    <xf numFmtId="0" fontId="7" fillId="0" borderId="12" xfId="3" applyFont="1" applyBorder="1" applyAlignment="1" applyProtection="1">
      <alignment horizontal="left" vertical="center" wrapText="1"/>
      <protection hidden="1"/>
    </xf>
    <xf numFmtId="0" fontId="7" fillId="0" borderId="14" xfId="3" applyFont="1" applyBorder="1" applyAlignment="1" applyProtection="1">
      <alignment horizontal="left" vertical="center" wrapText="1"/>
      <protection hidden="1"/>
    </xf>
    <xf numFmtId="0" fontId="7" fillId="0" borderId="12" xfId="8" applyFont="1" applyBorder="1" applyAlignment="1" applyProtection="1">
      <alignment horizontal="left" vertical="center" wrapText="1"/>
      <protection hidden="1"/>
    </xf>
    <xf numFmtId="0" fontId="7" fillId="0" borderId="14" xfId="8" applyFont="1" applyBorder="1" applyAlignment="1" applyProtection="1">
      <alignment horizontal="left" vertical="center" wrapText="1"/>
      <protection hidden="1"/>
    </xf>
    <xf numFmtId="0" fontId="7" fillId="0" borderId="12" xfId="6" applyFont="1" applyBorder="1" applyAlignment="1" applyProtection="1">
      <alignment horizontal="left" vertical="center" wrapText="1"/>
      <protection hidden="1"/>
    </xf>
    <xf numFmtId="0" fontId="7" fillId="0" borderId="14" xfId="6" applyFont="1" applyBorder="1" applyAlignment="1" applyProtection="1">
      <alignment horizontal="left" vertical="center" wrapText="1"/>
      <protection hidden="1"/>
    </xf>
    <xf numFmtId="0" fontId="7" fillId="0" borderId="13" xfId="3" applyFont="1" applyBorder="1" applyAlignment="1" applyProtection="1">
      <alignment horizontal="left" vertical="center"/>
      <protection hidden="1"/>
    </xf>
    <xf numFmtId="0" fontId="7" fillId="0" borderId="4" xfId="3" applyFont="1" applyBorder="1" applyAlignment="1" applyProtection="1">
      <alignment vertical="top" wrapText="1"/>
      <protection hidden="1"/>
    </xf>
    <xf numFmtId="0" fontId="7" fillId="0" borderId="13" xfId="3" applyFont="1" applyBorder="1" applyAlignment="1" applyProtection="1">
      <alignment horizontal="left" vertical="center" wrapText="1"/>
      <protection hidden="1"/>
    </xf>
    <xf numFmtId="0" fontId="8" fillId="0" borderId="2" xfId="0" applyFont="1" applyBorder="1"/>
    <xf numFmtId="0" fontId="1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/>
    <xf numFmtId="0" fontId="8" fillId="2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Fill="1" applyBorder="1"/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3" borderId="2" xfId="12" applyFont="1" applyFill="1" applyBorder="1" applyAlignment="1" applyProtection="1">
      <alignment horizontal="center" vertical="center"/>
      <protection hidden="1"/>
    </xf>
    <xf numFmtId="0" fontId="8" fillId="3" borderId="8" xfId="12" applyFont="1" applyFill="1" applyBorder="1" applyAlignment="1" applyProtection="1">
      <alignment horizontal="center" vertical="center"/>
      <protection hidden="1"/>
    </xf>
    <xf numFmtId="0" fontId="8" fillId="2" borderId="8" xfId="12" applyFont="1" applyFill="1" applyBorder="1" applyAlignment="1" applyProtection="1">
      <alignment horizontal="center" vertical="center"/>
      <protection hidden="1"/>
    </xf>
    <xf numFmtId="0" fontId="8" fillId="3" borderId="6" xfId="12" applyFont="1" applyFill="1" applyBorder="1" applyAlignment="1">
      <alignment horizontal="center" vertical="center"/>
    </xf>
    <xf numFmtId="0" fontId="8" fillId="3" borderId="6" xfId="12" applyFont="1" applyFill="1" applyBorder="1" applyAlignment="1" applyProtection="1">
      <alignment horizontal="center" vertical="center"/>
      <protection hidden="1"/>
    </xf>
    <xf numFmtId="0" fontId="8" fillId="3" borderId="2" xfId="12" applyFont="1" applyFill="1" applyBorder="1" applyAlignment="1">
      <alignment horizontal="center" vertical="center"/>
    </xf>
    <xf numFmtId="0" fontId="8" fillId="2" borderId="2" xfId="12" applyFont="1" applyFill="1" applyBorder="1" applyAlignment="1" applyProtection="1">
      <alignment horizontal="center" vertical="center"/>
      <protection hidden="1"/>
    </xf>
    <xf numFmtId="0" fontId="8" fillId="2" borderId="2" xfId="12" applyFont="1" applyFill="1" applyBorder="1" applyAlignment="1">
      <alignment horizontal="center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  <protection hidden="1"/>
    </xf>
    <xf numFmtId="0" fontId="8" fillId="2" borderId="8" xfId="13" applyFont="1" applyFill="1" applyBorder="1" applyAlignment="1" applyProtection="1">
      <alignment horizontal="center" vertical="center"/>
      <protection hidden="1"/>
    </xf>
    <xf numFmtId="0" fontId="8" fillId="3" borderId="8" xfId="13" applyFont="1" applyFill="1" applyBorder="1" applyAlignment="1" applyProtection="1">
      <alignment horizontal="center" vertical="center"/>
      <protection hidden="1"/>
    </xf>
    <xf numFmtId="0" fontId="8" fillId="0" borderId="0" xfId="0" applyFont="1" applyFill="1"/>
    <xf numFmtId="164" fontId="8" fillId="2" borderId="8" xfId="14" applyNumberFormat="1" applyFont="1" applyFill="1" applyBorder="1" applyAlignment="1">
      <alignment horizontal="center" vertical="center"/>
    </xf>
    <xf numFmtId="0" fontId="8" fillId="2" borderId="2" xfId="14" applyFont="1" applyFill="1" applyBorder="1" applyAlignment="1">
      <alignment horizontal="center" vertical="center"/>
    </xf>
    <xf numFmtId="0" fontId="8" fillId="3" borderId="2" xfId="14" applyFont="1" applyFill="1" applyBorder="1" applyAlignment="1" applyProtection="1">
      <alignment horizontal="center" vertical="center"/>
      <protection hidden="1"/>
    </xf>
    <xf numFmtId="0" fontId="8" fillId="2" borderId="8" xfId="14" applyFont="1" applyFill="1" applyBorder="1" applyAlignment="1" applyProtection="1">
      <alignment horizontal="center" vertical="center"/>
      <protection hidden="1"/>
    </xf>
    <xf numFmtId="0" fontId="8" fillId="3" borderId="8" xfId="14" applyFont="1" applyFill="1" applyBorder="1" applyAlignment="1" applyProtection="1">
      <alignment horizontal="center" vertical="center"/>
      <protection hidden="1"/>
    </xf>
    <xf numFmtId="0" fontId="8" fillId="2" borderId="2" xfId="14" applyFont="1" applyFill="1" applyBorder="1" applyAlignment="1" applyProtection="1">
      <alignment horizontal="center" vertical="center"/>
      <protection hidden="1"/>
    </xf>
    <xf numFmtId="164" fontId="8" fillId="3" borderId="8" xfId="14" applyNumberFormat="1" applyFont="1" applyFill="1" applyBorder="1" applyAlignment="1">
      <alignment horizontal="center" vertical="center"/>
    </xf>
    <xf numFmtId="0" fontId="8" fillId="3" borderId="2" xfId="14" applyFont="1" applyFill="1" applyBorder="1" applyAlignment="1">
      <alignment horizontal="center" vertical="center"/>
    </xf>
    <xf numFmtId="0" fontId="8" fillId="2" borderId="2" xfId="15" applyFont="1" applyFill="1" applyBorder="1" applyAlignment="1">
      <alignment horizontal="center" vertical="center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3" borderId="8" xfId="15" applyFont="1" applyFill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0" borderId="12" xfId="0" applyFont="1" applyBorder="1" applyAlignment="1">
      <alignment horizontal="center" vertical="top" wrapText="1"/>
    </xf>
    <xf numFmtId="0" fontId="8" fillId="0" borderId="2" xfId="13" applyFont="1" applyFill="1" applyBorder="1" applyAlignment="1">
      <alignment horizontal="center" vertical="top" wrapText="1"/>
    </xf>
    <xf numFmtId="0" fontId="17" fillId="0" borderId="0" xfId="0" applyFont="1"/>
    <xf numFmtId="0" fontId="8" fillId="2" borderId="2" xfId="13" applyFont="1" applyFill="1" applyBorder="1" applyAlignment="1">
      <alignment horizontal="center" vertical="center"/>
    </xf>
    <xf numFmtId="0" fontId="8" fillId="3" borderId="3" xfId="13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18" fillId="0" borderId="0" xfId="0" applyFont="1" applyFill="1"/>
    <xf numFmtId="0" fontId="8" fillId="3" borderId="3" xfId="14" applyFont="1" applyFill="1" applyBorder="1" applyAlignment="1">
      <alignment horizontal="center" vertical="center"/>
    </xf>
    <xf numFmtId="0" fontId="8" fillId="2" borderId="3" xfId="14" applyFont="1" applyFill="1" applyBorder="1" applyAlignment="1">
      <alignment horizontal="center" vertical="center"/>
    </xf>
    <xf numFmtId="0" fontId="8" fillId="2" borderId="3" xfId="15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8" fillId="2" borderId="8" xfId="13" applyFont="1" applyFill="1" applyBorder="1" applyAlignment="1">
      <alignment horizontal="center" vertical="center"/>
    </xf>
    <xf numFmtId="0" fontId="8" fillId="2" borderId="2" xfId="13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20" fillId="0" borderId="14" xfId="0" applyFont="1" applyBorder="1" applyAlignment="1">
      <alignment horizontal="center" vertical="top" wrapText="1"/>
    </xf>
    <xf numFmtId="0" fontId="18" fillId="0" borderId="13" xfId="0" applyFont="1" applyBorder="1" applyAlignment="1">
      <alignment vertical="top" wrapText="1"/>
    </xf>
    <xf numFmtId="0" fontId="8" fillId="2" borderId="13" xfId="13" applyFont="1" applyFill="1" applyBorder="1" applyAlignment="1">
      <alignment horizontal="center" vertical="center"/>
    </xf>
    <xf numFmtId="0" fontId="8" fillId="2" borderId="5" xfId="13" applyFont="1" applyFill="1" applyBorder="1" applyAlignment="1">
      <alignment horizontal="center" vertical="center"/>
    </xf>
    <xf numFmtId="0" fontId="8" fillId="3" borderId="5" xfId="13" applyFont="1" applyFill="1" applyBorder="1" applyAlignment="1">
      <alignment horizontal="center" vertical="center"/>
    </xf>
    <xf numFmtId="0" fontId="8" fillId="2" borderId="5" xfId="14" applyFont="1" applyFill="1" applyBorder="1" applyAlignment="1">
      <alignment horizontal="center" vertical="center"/>
    </xf>
    <xf numFmtId="0" fontId="8" fillId="3" borderId="5" xfId="14" applyFont="1" applyFill="1" applyBorder="1" applyAlignment="1">
      <alignment horizontal="center" vertical="center"/>
    </xf>
    <xf numFmtId="0" fontId="8" fillId="3" borderId="5" xfId="15" applyFont="1" applyFill="1" applyBorder="1" applyAlignment="1">
      <alignment horizontal="center" vertical="center"/>
    </xf>
    <xf numFmtId="0" fontId="8" fillId="0" borderId="5" xfId="13" applyFont="1" applyFill="1" applyBorder="1" applyAlignment="1">
      <alignment horizontal="center" vertical="top" wrapText="1"/>
    </xf>
    <xf numFmtId="0" fontId="8" fillId="2" borderId="13" xfId="13" applyFont="1" applyFill="1" applyBorder="1" applyAlignment="1" applyProtection="1">
      <alignment horizontal="center" vertical="center"/>
      <protection hidden="1"/>
    </xf>
    <xf numFmtId="0" fontId="8" fillId="3" borderId="13" xfId="13" applyFont="1" applyFill="1" applyBorder="1" applyAlignment="1" applyProtection="1">
      <alignment horizontal="center" vertical="center"/>
      <protection hidden="1"/>
    </xf>
    <xf numFmtId="0" fontId="8" fillId="3" borderId="13" xfId="14" applyFont="1" applyFill="1" applyBorder="1" applyAlignment="1" applyProtection="1">
      <alignment horizontal="center" vertical="center"/>
      <protection hidden="1"/>
    </xf>
    <xf numFmtId="0" fontId="8" fillId="2" borderId="13" xfId="14" applyFont="1" applyFill="1" applyBorder="1" applyAlignment="1" applyProtection="1">
      <alignment horizontal="center" vertical="center"/>
      <protection hidden="1"/>
    </xf>
    <xf numFmtId="0" fontId="8" fillId="2" borderId="13" xfId="15" applyFont="1" applyFill="1" applyBorder="1" applyAlignment="1" applyProtection="1">
      <alignment horizontal="center" vertical="center"/>
      <protection hidden="1"/>
    </xf>
    <xf numFmtId="164" fontId="8" fillId="2" borderId="13" xfId="12" applyNumberFormat="1" applyFont="1" applyFill="1" applyBorder="1" applyAlignment="1">
      <alignment horizontal="center" vertical="center"/>
    </xf>
    <xf numFmtId="164" fontId="8" fillId="3" borderId="13" xfId="12" applyNumberFormat="1" applyFont="1" applyFill="1" applyBorder="1" applyAlignment="1">
      <alignment horizontal="center" vertical="center"/>
    </xf>
    <xf numFmtId="164" fontId="8" fillId="3" borderId="13" xfId="13" applyNumberFormat="1" applyFont="1" applyFill="1" applyBorder="1" applyAlignment="1">
      <alignment horizontal="center" vertical="center"/>
    </xf>
    <xf numFmtId="164" fontId="8" fillId="2" borderId="13" xfId="14" applyNumberFormat="1" applyFont="1" applyFill="1" applyBorder="1" applyAlignment="1">
      <alignment horizontal="center" vertical="center"/>
    </xf>
    <xf numFmtId="164" fontId="8" fillId="3" borderId="13" xfId="14" applyNumberFormat="1" applyFont="1" applyFill="1" applyBorder="1" applyAlignment="1">
      <alignment horizontal="center" vertical="center"/>
    </xf>
    <xf numFmtId="164" fontId="8" fillId="3" borderId="13" xfId="15" applyNumberFormat="1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Fill="1" applyBorder="1"/>
    <xf numFmtId="0" fontId="18" fillId="0" borderId="5" xfId="0" applyFont="1" applyBorder="1"/>
    <xf numFmtId="0" fontId="18" fillId="0" borderId="5" xfId="0" applyFont="1" applyFill="1" applyBorder="1"/>
    <xf numFmtId="0" fontId="18" fillId="0" borderId="13" xfId="0" applyFont="1" applyBorder="1"/>
    <xf numFmtId="0" fontId="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8" fillId="0" borderId="11" xfId="3" applyFont="1" applyBorder="1" applyAlignment="1" applyProtection="1">
      <alignment horizontal="center" vertical="center"/>
      <protection hidden="1"/>
    </xf>
    <xf numFmtId="0" fontId="8" fillId="0" borderId="1" xfId="3" applyFont="1" applyBorder="1" applyAlignment="1" applyProtection="1">
      <alignment horizontal="center" vertical="center"/>
      <protection hidden="1"/>
    </xf>
    <xf numFmtId="0" fontId="8" fillId="0" borderId="13" xfId="3" applyFont="1" applyBorder="1" applyAlignment="1" applyProtection="1">
      <alignment horizontal="center" vertical="center"/>
      <protection hidden="1"/>
    </xf>
    <xf numFmtId="0" fontId="8" fillId="0" borderId="3" xfId="3" applyFont="1" applyBorder="1" applyAlignment="1" applyProtection="1">
      <alignment horizontal="center" vertical="center"/>
      <protection hidden="1"/>
    </xf>
    <xf numFmtId="0" fontId="8" fillId="0" borderId="4" xfId="3" applyFont="1" applyBorder="1" applyAlignment="1" applyProtection="1">
      <alignment horizontal="center" vertical="center"/>
      <protection hidden="1"/>
    </xf>
    <xf numFmtId="0" fontId="8" fillId="0" borderId="5" xfId="3" applyFont="1" applyBorder="1" applyAlignment="1" applyProtection="1">
      <alignment horizontal="center" vertical="center"/>
      <protection hidden="1"/>
    </xf>
    <xf numFmtId="0" fontId="7" fillId="0" borderId="3" xfId="3" applyFont="1" applyBorder="1" applyAlignment="1" applyProtection="1">
      <alignment horizontal="center" vertical="center" wrapText="1"/>
      <protection hidden="1"/>
    </xf>
    <xf numFmtId="0" fontId="7" fillId="0" borderId="4" xfId="3" applyFont="1" applyBorder="1" applyAlignment="1" applyProtection="1">
      <alignment horizontal="center" vertical="center" wrapText="1"/>
      <protection hidden="1"/>
    </xf>
    <xf numFmtId="0" fontId="7" fillId="0" borderId="12" xfId="3" applyFont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0" fontId="7" fillId="0" borderId="15" xfId="3" applyFont="1" applyBorder="1" applyAlignment="1" applyProtection="1">
      <alignment horizontal="right" vertical="center" wrapText="1"/>
      <protection hidden="1"/>
    </xf>
    <xf numFmtId="0" fontId="7" fillId="0" borderId="12" xfId="3" applyFont="1" applyBorder="1" applyAlignment="1" applyProtection="1">
      <alignment horizontal="right" vertical="center" wrapText="1"/>
      <protection hidden="1"/>
    </xf>
    <xf numFmtId="0" fontId="7" fillId="0" borderId="3" xfId="3" applyFont="1" applyBorder="1" applyAlignment="1" applyProtection="1">
      <alignment horizontal="right" vertical="center"/>
      <protection hidden="1"/>
    </xf>
    <xf numFmtId="0" fontId="7" fillId="0" borderId="4" xfId="3" applyFont="1" applyBorder="1" applyAlignment="1" applyProtection="1">
      <alignment horizontal="right" vertical="center"/>
      <protection hidden="1"/>
    </xf>
    <xf numFmtId="0" fontId="7" fillId="0" borderId="3" xfId="3" applyFont="1" applyBorder="1" applyAlignment="1" applyProtection="1">
      <alignment horizontal="right" vertical="center" wrapText="1"/>
      <protection hidden="1"/>
    </xf>
    <xf numFmtId="0" fontId="7" fillId="0" borderId="4" xfId="3" applyFont="1" applyBorder="1" applyAlignment="1" applyProtection="1">
      <alignment horizontal="right" vertical="center" wrapText="1"/>
      <protection hidden="1"/>
    </xf>
    <xf numFmtId="0" fontId="7" fillId="0" borderId="9" xfId="3" applyFont="1" applyBorder="1" applyAlignment="1" applyProtection="1">
      <alignment horizontal="center" vertical="top" wrapText="1"/>
      <protection hidden="1"/>
    </xf>
    <xf numFmtId="0" fontId="7" fillId="0" borderId="0" xfId="3" applyFont="1" applyBorder="1" applyAlignment="1" applyProtection="1">
      <alignment horizontal="center" vertical="top" wrapText="1"/>
      <protection hidden="1"/>
    </xf>
    <xf numFmtId="0" fontId="7" fillId="0" borderId="15" xfId="3" applyFont="1" applyBorder="1" applyAlignment="1" applyProtection="1">
      <alignment horizontal="right" vertical="top" wrapText="1"/>
      <protection hidden="1"/>
    </xf>
    <xf numFmtId="0" fontId="7" fillId="0" borderId="12" xfId="3" applyFont="1" applyBorder="1" applyAlignment="1" applyProtection="1">
      <alignment horizontal="right" vertical="top" wrapText="1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10" fillId="0" borderId="1" xfId="3" applyFont="1" applyBorder="1" applyAlignment="1" applyProtection="1">
      <alignment horizontal="center" vertical="center"/>
      <protection hidden="1"/>
    </xf>
    <xf numFmtId="0" fontId="10" fillId="0" borderId="0" xfId="3" applyFont="1" applyBorder="1" applyAlignment="1" applyProtection="1">
      <alignment horizontal="center" vertical="center"/>
      <protection hidden="1"/>
    </xf>
    <xf numFmtId="0" fontId="11" fillId="0" borderId="2" xfId="3" applyFont="1" applyBorder="1" applyAlignment="1" applyProtection="1">
      <alignment horizontal="center" vertical="center" wrapText="1"/>
      <protection hidden="1"/>
    </xf>
    <xf numFmtId="0" fontId="11" fillId="0" borderId="3" xfId="3" applyFont="1" applyBorder="1" applyAlignment="1" applyProtection="1">
      <alignment horizontal="center" vertical="center" wrapText="1"/>
      <protection hidden="1"/>
    </xf>
    <xf numFmtId="0" fontId="12" fillId="0" borderId="5" xfId="3" applyFont="1" applyBorder="1" applyAlignment="1" applyProtection="1">
      <alignment horizontal="center" vertical="center" wrapText="1"/>
      <protection hidden="1"/>
    </xf>
    <xf numFmtId="0" fontId="12" fillId="0" borderId="2" xfId="3" applyFont="1" applyBorder="1" applyAlignment="1" applyProtection="1">
      <alignment horizontal="center" vertical="center" wrapText="1"/>
      <protection hidden="1"/>
    </xf>
    <xf numFmtId="0" fontId="11" fillId="0" borderId="3" xfId="3" applyFont="1" applyBorder="1" applyAlignment="1" applyProtection="1">
      <alignment horizontal="right" vertical="center" wrapText="1"/>
      <protection hidden="1"/>
    </xf>
    <xf numFmtId="0" fontId="11" fillId="0" borderId="4" xfId="3" applyFont="1" applyBorder="1" applyAlignment="1" applyProtection="1">
      <alignment horizontal="right" vertical="center" wrapText="1"/>
      <protection hidden="1"/>
    </xf>
    <xf numFmtId="0" fontId="7" fillId="0" borderId="7" xfId="3" applyFont="1" applyBorder="1" applyAlignment="1" applyProtection="1">
      <alignment horizontal="center" vertical="center"/>
      <protection hidden="1"/>
    </xf>
    <xf numFmtId="0" fontId="7" fillId="0" borderId="8" xfId="3" applyFont="1" applyBorder="1" applyAlignment="1" applyProtection="1">
      <alignment horizontal="center" vertical="center"/>
      <protection hidden="1"/>
    </xf>
    <xf numFmtId="0" fontId="7" fillId="0" borderId="9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7" fillId="0" borderId="10" xfId="3" applyFont="1" applyBorder="1" applyAlignment="1" applyProtection="1">
      <alignment horizontal="center" vertical="center"/>
      <protection hidden="1"/>
    </xf>
    <xf numFmtId="0" fontId="7" fillId="0" borderId="6" xfId="3" applyFont="1" applyBorder="1" applyAlignment="1" applyProtection="1">
      <alignment horizontal="center" vertical="center"/>
      <protection hidden="1"/>
    </xf>
    <xf numFmtId="0" fontId="7" fillId="0" borderId="2" xfId="3" applyFont="1" applyBorder="1" applyAlignment="1" applyProtection="1">
      <alignment horizontal="center" vertical="center"/>
      <protection hidden="1"/>
    </xf>
    <xf numFmtId="0" fontId="7" fillId="0" borderId="6" xfId="3" applyFont="1" applyBorder="1" applyAlignment="1" applyProtection="1">
      <alignment horizontal="right" vertical="center" wrapText="1"/>
      <protection hidden="1"/>
    </xf>
    <xf numFmtId="0" fontId="7" fillId="0" borderId="6" xfId="3" applyFont="1" applyBorder="1" applyAlignment="1" applyProtection="1">
      <alignment horizontal="left" vertical="center" wrapText="1"/>
      <protection hidden="1"/>
    </xf>
    <xf numFmtId="0" fontId="7" fillId="0" borderId="2" xfId="3" applyFont="1" applyBorder="1" applyAlignment="1" applyProtection="1">
      <alignment horizontal="right" vertical="center"/>
      <protection hidden="1"/>
    </xf>
    <xf numFmtId="0" fontId="7" fillId="0" borderId="2" xfId="3" applyFont="1" applyBorder="1" applyAlignment="1" applyProtection="1">
      <alignment horizontal="left" vertical="center"/>
      <protection hidden="1"/>
    </xf>
    <xf numFmtId="0" fontId="11" fillId="0" borderId="2" xfId="3" applyFont="1" applyBorder="1" applyAlignment="1" applyProtection="1">
      <alignment horizontal="right" vertical="center" wrapText="1"/>
      <protection hidden="1"/>
    </xf>
    <xf numFmtId="0" fontId="11" fillId="0" borderId="2" xfId="3" applyFont="1" applyBorder="1" applyAlignment="1" applyProtection="1">
      <alignment horizontal="left" vertical="center" wrapText="1"/>
      <protection hidden="1"/>
    </xf>
    <xf numFmtId="0" fontId="7" fillId="0" borderId="15" xfId="3" applyFont="1" applyBorder="1" applyAlignment="1" applyProtection="1">
      <alignment horizontal="center" vertical="center"/>
      <protection hidden="1"/>
    </xf>
    <xf numFmtId="0" fontId="7" fillId="0" borderId="12" xfId="3" applyFont="1" applyBorder="1" applyAlignment="1" applyProtection="1">
      <alignment horizontal="center" vertical="center"/>
      <protection hidden="1"/>
    </xf>
    <xf numFmtId="0" fontId="7" fillId="0" borderId="14" xfId="3" applyFont="1" applyBorder="1" applyAlignment="1" applyProtection="1">
      <alignment horizontal="center" vertical="center"/>
      <protection hidden="1"/>
    </xf>
    <xf numFmtId="0" fontId="7" fillId="0" borderId="3" xfId="3" applyFont="1" applyBorder="1" applyAlignment="1" applyProtection="1">
      <alignment horizontal="right" vertical="top" wrapText="1"/>
      <protection hidden="1"/>
    </xf>
    <xf numFmtId="0" fontId="7" fillId="0" borderId="4" xfId="3" applyFont="1" applyBorder="1" applyAlignment="1" applyProtection="1">
      <alignment horizontal="right" vertical="top" wrapText="1"/>
      <protection hidden="1"/>
    </xf>
    <xf numFmtId="0" fontId="7" fillId="0" borderId="11" xfId="3" applyFont="1" applyBorder="1" applyAlignment="1" applyProtection="1">
      <alignment horizontal="right" vertical="center"/>
      <protection hidden="1"/>
    </xf>
    <xf numFmtId="0" fontId="7" fillId="0" borderId="1" xfId="3" applyFont="1" applyBorder="1" applyAlignment="1" applyProtection="1">
      <alignment horizontal="right" vertical="center"/>
      <protection hidden="1"/>
    </xf>
    <xf numFmtId="0" fontId="7" fillId="0" borderId="11" xfId="3" applyFont="1" applyBorder="1" applyAlignment="1" applyProtection="1">
      <alignment horizontal="right" vertical="center" wrapText="1"/>
      <protection hidden="1"/>
    </xf>
    <xf numFmtId="0" fontId="7" fillId="0" borderId="1" xfId="3" applyFont="1" applyBorder="1" applyAlignment="1" applyProtection="1">
      <alignment horizontal="right" vertical="center" wrapText="1"/>
      <protection hidden="1"/>
    </xf>
    <xf numFmtId="0" fontId="7" fillId="0" borderId="15" xfId="3" applyFont="1" applyBorder="1" applyAlignment="1" applyProtection="1">
      <alignment horizontal="left" vertical="center" wrapText="1"/>
      <protection hidden="1"/>
    </xf>
    <xf numFmtId="49" fontId="7" fillId="0" borderId="3" xfId="3" applyNumberFormat="1" applyFont="1" applyBorder="1" applyAlignment="1" applyProtection="1">
      <alignment horizontal="right" vertical="center"/>
      <protection hidden="1"/>
    </xf>
    <xf numFmtId="49" fontId="7" fillId="0" borderId="4" xfId="3" applyNumberFormat="1" applyFont="1" applyBorder="1" applyAlignment="1" applyProtection="1">
      <alignment horizontal="right" vertical="center"/>
      <protection hidden="1"/>
    </xf>
    <xf numFmtId="49" fontId="7" fillId="0" borderId="15" xfId="3" applyNumberFormat="1" applyFont="1" applyBorder="1" applyAlignment="1" applyProtection="1">
      <alignment horizontal="right" vertical="center" wrapText="1"/>
      <protection hidden="1"/>
    </xf>
    <xf numFmtId="49" fontId="7" fillId="0" borderId="12" xfId="3" applyNumberFormat="1" applyFont="1" applyBorder="1" applyAlignment="1" applyProtection="1">
      <alignment horizontal="right" vertical="center" wrapText="1"/>
      <protection hidden="1"/>
    </xf>
    <xf numFmtId="0" fontId="8" fillId="0" borderId="11" xfId="6" applyFont="1" applyBorder="1" applyAlignment="1" applyProtection="1">
      <alignment horizontal="center" vertical="center"/>
      <protection hidden="1"/>
    </xf>
    <xf numFmtId="0" fontId="8" fillId="0" borderId="1" xfId="6" applyFont="1" applyBorder="1" applyAlignment="1" applyProtection="1">
      <alignment horizontal="center" vertical="center"/>
      <protection hidden="1"/>
    </xf>
    <xf numFmtId="0" fontId="8" fillId="0" borderId="13" xfId="6" applyFont="1" applyBorder="1" applyAlignment="1" applyProtection="1">
      <alignment horizontal="center" vertical="center"/>
      <protection hidden="1"/>
    </xf>
    <xf numFmtId="0" fontId="8" fillId="0" borderId="3" xfId="6" applyFont="1" applyBorder="1" applyAlignment="1" applyProtection="1">
      <alignment horizontal="center" vertical="center"/>
      <protection hidden="1"/>
    </xf>
    <xf numFmtId="0" fontId="8" fillId="0" borderId="4" xfId="6" applyFont="1" applyBorder="1" applyAlignment="1" applyProtection="1">
      <alignment horizontal="center" vertical="center"/>
      <protection hidden="1"/>
    </xf>
    <xf numFmtId="0" fontId="8" fillId="0" borderId="5" xfId="6" applyFont="1" applyBorder="1" applyAlignment="1" applyProtection="1">
      <alignment horizontal="center" vertical="center"/>
      <protection hidden="1"/>
    </xf>
    <xf numFmtId="0" fontId="7" fillId="0" borderId="3" xfId="6" applyFont="1" applyBorder="1" applyAlignment="1" applyProtection="1">
      <alignment horizontal="center" vertical="center" wrapText="1"/>
      <protection hidden="1"/>
    </xf>
    <xf numFmtId="0" fontId="7" fillId="0" borderId="4" xfId="6" applyFont="1" applyBorder="1" applyAlignment="1" applyProtection="1">
      <alignment horizontal="center" vertical="center" wrapText="1"/>
      <protection hidden="1"/>
    </xf>
    <xf numFmtId="0" fontId="7" fillId="0" borderId="12" xfId="6" applyFont="1" applyBorder="1" applyAlignment="1" applyProtection="1">
      <alignment horizontal="center" vertical="center" wrapText="1"/>
      <protection hidden="1"/>
    </xf>
    <xf numFmtId="0" fontId="7" fillId="0" borderId="5" xfId="6" applyFont="1" applyBorder="1" applyAlignment="1" applyProtection="1">
      <alignment horizontal="center" vertical="center" wrapText="1"/>
      <protection hidden="1"/>
    </xf>
    <xf numFmtId="0" fontId="7" fillId="0" borderId="2" xfId="6" applyFont="1" applyBorder="1" applyAlignment="1" applyProtection="1">
      <alignment horizontal="center" vertical="center" wrapText="1"/>
      <protection hidden="1"/>
    </xf>
    <xf numFmtId="0" fontId="7" fillId="0" borderId="15" xfId="6" applyFont="1" applyBorder="1" applyAlignment="1" applyProtection="1">
      <alignment horizontal="right" vertical="center" wrapText="1"/>
      <protection hidden="1"/>
    </xf>
    <xf numFmtId="0" fontId="7" fillId="0" borderId="12" xfId="6" applyFont="1" applyBorder="1" applyAlignment="1" applyProtection="1">
      <alignment horizontal="right" vertical="center" wrapText="1"/>
      <protection hidden="1"/>
    </xf>
    <xf numFmtId="49" fontId="7" fillId="0" borderId="15" xfId="6" applyNumberFormat="1" applyFont="1" applyBorder="1" applyAlignment="1" applyProtection="1">
      <alignment horizontal="right" vertical="center" wrapText="1"/>
      <protection hidden="1"/>
    </xf>
    <xf numFmtId="49" fontId="7" fillId="0" borderId="12" xfId="6" applyNumberFormat="1" applyFont="1" applyBorder="1" applyAlignment="1" applyProtection="1">
      <alignment horizontal="right" vertical="center" wrapText="1"/>
      <protection hidden="1"/>
    </xf>
    <xf numFmtId="0" fontId="7" fillId="0" borderId="3" xfId="6" applyFont="1" applyBorder="1" applyAlignment="1" applyProtection="1">
      <alignment horizontal="right" vertical="center"/>
      <protection hidden="1"/>
    </xf>
    <xf numFmtId="0" fontId="7" fillId="0" borderId="4" xfId="6" applyFont="1" applyBorder="1" applyAlignment="1" applyProtection="1">
      <alignment horizontal="right" vertical="center"/>
      <protection hidden="1"/>
    </xf>
    <xf numFmtId="0" fontId="7" fillId="0" borderId="3" xfId="6" applyFont="1" applyBorder="1" applyAlignment="1" applyProtection="1">
      <alignment horizontal="right" vertical="center" wrapText="1"/>
      <protection hidden="1"/>
    </xf>
    <xf numFmtId="0" fontId="7" fillId="0" borderId="4" xfId="6" applyFont="1" applyBorder="1" applyAlignment="1" applyProtection="1">
      <alignment horizontal="right" vertical="center" wrapText="1"/>
      <protection hidden="1"/>
    </xf>
    <xf numFmtId="0" fontId="7" fillId="0" borderId="9" xfId="6" applyFont="1" applyBorder="1" applyAlignment="1" applyProtection="1">
      <alignment horizontal="center" vertical="top" wrapText="1"/>
      <protection hidden="1"/>
    </xf>
    <xf numFmtId="0" fontId="7" fillId="0" borderId="0" xfId="6" applyFont="1" applyAlignment="1" applyProtection="1">
      <alignment horizontal="center" vertical="top" wrapText="1"/>
      <protection hidden="1"/>
    </xf>
    <xf numFmtId="0" fontId="7" fillId="0" borderId="15" xfId="6" applyFont="1" applyBorder="1" applyAlignment="1" applyProtection="1">
      <alignment horizontal="right" vertical="top" wrapText="1"/>
      <protection hidden="1"/>
    </xf>
    <xf numFmtId="0" fontId="7" fillId="0" borderId="12" xfId="6" applyFont="1" applyBorder="1" applyAlignment="1" applyProtection="1">
      <alignment horizontal="right" vertical="top" wrapText="1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10" fillId="0" borderId="1" xfId="6" applyFont="1" applyBorder="1" applyAlignment="1" applyProtection="1">
      <alignment horizontal="center" vertical="center"/>
      <protection hidden="1"/>
    </xf>
    <xf numFmtId="0" fontId="10" fillId="0" borderId="0" xfId="6" applyFont="1" applyAlignment="1" applyProtection="1">
      <alignment horizontal="center" vertical="center"/>
      <protection hidden="1"/>
    </xf>
    <xf numFmtId="0" fontId="11" fillId="0" borderId="2" xfId="6" applyFont="1" applyBorder="1" applyAlignment="1" applyProtection="1">
      <alignment horizontal="center" vertical="center" wrapText="1"/>
      <protection hidden="1"/>
    </xf>
    <xf numFmtId="0" fontId="11" fillId="0" borderId="3" xfId="6" applyFont="1" applyBorder="1" applyAlignment="1" applyProtection="1">
      <alignment horizontal="center" vertical="center" wrapText="1"/>
      <protection hidden="1"/>
    </xf>
    <xf numFmtId="49" fontId="7" fillId="0" borderId="3" xfId="6" applyNumberFormat="1" applyFont="1" applyBorder="1" applyAlignment="1" applyProtection="1">
      <alignment horizontal="right" vertical="center"/>
      <protection hidden="1"/>
    </xf>
    <xf numFmtId="49" fontId="7" fillId="0" borderId="4" xfId="6" applyNumberFormat="1" applyFont="1" applyBorder="1" applyAlignment="1" applyProtection="1">
      <alignment horizontal="right" vertical="center"/>
      <protection hidden="1"/>
    </xf>
    <xf numFmtId="0" fontId="12" fillId="0" borderId="5" xfId="6" applyFont="1" applyBorder="1" applyAlignment="1" applyProtection="1">
      <alignment horizontal="center" vertical="center" wrapText="1"/>
      <protection hidden="1"/>
    </xf>
    <xf numFmtId="0" fontId="12" fillId="0" borderId="2" xfId="6" applyFont="1" applyBorder="1" applyAlignment="1" applyProtection="1">
      <alignment horizontal="center" vertical="center" wrapText="1"/>
      <protection hidden="1"/>
    </xf>
    <xf numFmtId="0" fontId="11" fillId="0" borderId="3" xfId="6" applyFont="1" applyBorder="1" applyAlignment="1" applyProtection="1">
      <alignment horizontal="right" vertical="center" wrapText="1"/>
      <protection hidden="1"/>
    </xf>
    <xf numFmtId="0" fontId="11" fillId="0" borderId="4" xfId="6" applyFont="1" applyBorder="1" applyAlignment="1" applyProtection="1">
      <alignment horizontal="right" vertical="center" wrapText="1"/>
      <protection hidden="1"/>
    </xf>
    <xf numFmtId="0" fontId="7" fillId="0" borderId="7" xfId="6" applyFont="1" applyBorder="1" applyAlignment="1" applyProtection="1">
      <alignment horizontal="center" vertical="center"/>
      <protection hidden="1"/>
    </xf>
    <xf numFmtId="0" fontId="7" fillId="0" borderId="8" xfId="6" applyFont="1" applyBorder="1" applyAlignment="1" applyProtection="1">
      <alignment horizontal="center" vertical="center"/>
      <protection hidden="1"/>
    </xf>
    <xf numFmtId="0" fontId="7" fillId="0" borderId="9" xfId="6" applyFont="1" applyBorder="1" applyAlignment="1" applyProtection="1">
      <alignment horizontal="center" vertical="center"/>
      <protection hidden="1"/>
    </xf>
    <xf numFmtId="0" fontId="7" fillId="0" borderId="10" xfId="6" applyFont="1" applyBorder="1" applyAlignment="1" applyProtection="1">
      <alignment horizontal="center" vertical="center"/>
      <protection hidden="1"/>
    </xf>
    <xf numFmtId="0" fontId="8" fillId="0" borderId="11" xfId="10" applyFont="1" applyBorder="1" applyAlignment="1" applyProtection="1">
      <alignment horizontal="center" vertical="center"/>
      <protection hidden="1"/>
    </xf>
    <xf numFmtId="0" fontId="8" fillId="0" borderId="1" xfId="10" applyFont="1" applyBorder="1" applyAlignment="1" applyProtection="1">
      <alignment horizontal="center" vertical="center"/>
      <protection hidden="1"/>
    </xf>
    <xf numFmtId="0" fontId="8" fillId="0" borderId="13" xfId="10" applyFont="1" applyBorder="1" applyAlignment="1" applyProtection="1">
      <alignment horizontal="center" vertical="center"/>
      <protection hidden="1"/>
    </xf>
    <xf numFmtId="0" fontId="8" fillId="0" borderId="3" xfId="10" applyFont="1" applyBorder="1" applyAlignment="1" applyProtection="1">
      <alignment horizontal="center" vertical="center"/>
      <protection hidden="1"/>
    </xf>
    <xf numFmtId="0" fontId="8" fillId="0" borderId="4" xfId="10" applyFont="1" applyBorder="1" applyAlignment="1" applyProtection="1">
      <alignment horizontal="center" vertical="center"/>
      <protection hidden="1"/>
    </xf>
    <xf numFmtId="0" fontId="8" fillId="0" borderId="5" xfId="10" applyFont="1" applyBorder="1" applyAlignment="1" applyProtection="1">
      <alignment horizontal="center" vertical="center"/>
      <protection hidden="1"/>
    </xf>
    <xf numFmtId="0" fontId="7" fillId="0" borderId="3" xfId="10" applyFont="1" applyBorder="1" applyAlignment="1" applyProtection="1">
      <alignment horizontal="center" vertical="center" wrapText="1"/>
      <protection hidden="1"/>
    </xf>
    <xf numFmtId="0" fontId="7" fillId="0" borderId="4" xfId="10" applyFont="1" applyBorder="1" applyAlignment="1" applyProtection="1">
      <alignment horizontal="center" vertical="center" wrapText="1"/>
      <protection hidden="1"/>
    </xf>
    <xf numFmtId="0" fontId="7" fillId="0" borderId="12" xfId="10" applyFont="1" applyBorder="1" applyAlignment="1" applyProtection="1">
      <alignment horizontal="center" vertical="center" wrapText="1"/>
      <protection hidden="1"/>
    </xf>
    <xf numFmtId="0" fontId="7" fillId="0" borderId="5" xfId="10" applyFont="1" applyBorder="1" applyAlignment="1" applyProtection="1">
      <alignment horizontal="center" vertical="center" wrapText="1"/>
      <protection hidden="1"/>
    </xf>
    <xf numFmtId="0" fontId="7" fillId="0" borderId="2" xfId="10" applyFont="1" applyBorder="1" applyAlignment="1" applyProtection="1">
      <alignment horizontal="center" vertical="center" wrapText="1"/>
      <protection hidden="1"/>
    </xf>
    <xf numFmtId="0" fontId="7" fillId="0" borderId="15" xfId="10" applyFont="1" applyBorder="1" applyAlignment="1" applyProtection="1">
      <alignment horizontal="right" vertical="center" wrapText="1"/>
      <protection hidden="1"/>
    </xf>
    <xf numFmtId="0" fontId="7" fillId="0" borderId="12" xfId="10" applyFont="1" applyBorder="1" applyAlignment="1" applyProtection="1">
      <alignment horizontal="right" vertical="center" wrapText="1"/>
      <protection hidden="1"/>
    </xf>
    <xf numFmtId="49" fontId="7" fillId="0" borderId="15" xfId="10" applyNumberFormat="1" applyFont="1" applyBorder="1" applyAlignment="1" applyProtection="1">
      <alignment horizontal="right" vertical="center" wrapText="1"/>
      <protection hidden="1"/>
    </xf>
    <xf numFmtId="49" fontId="7" fillId="0" borderId="12" xfId="10" applyNumberFormat="1" applyFont="1" applyBorder="1" applyAlignment="1" applyProtection="1">
      <alignment horizontal="right" vertical="center" wrapText="1"/>
      <protection hidden="1"/>
    </xf>
    <xf numFmtId="0" fontId="7" fillId="0" borderId="3" xfId="10" applyFont="1" applyBorder="1" applyAlignment="1" applyProtection="1">
      <alignment horizontal="right" vertical="center"/>
      <protection hidden="1"/>
    </xf>
    <xf numFmtId="0" fontId="7" fillId="0" borderId="4" xfId="10" applyFont="1" applyBorder="1" applyAlignment="1" applyProtection="1">
      <alignment horizontal="right" vertical="center"/>
      <protection hidden="1"/>
    </xf>
    <xf numFmtId="0" fontId="7" fillId="0" borderId="3" xfId="10" applyFont="1" applyBorder="1" applyAlignment="1" applyProtection="1">
      <alignment horizontal="right" vertical="center" wrapText="1"/>
      <protection hidden="1"/>
    </xf>
    <xf numFmtId="0" fontId="7" fillId="0" borderId="4" xfId="10" applyFont="1" applyBorder="1" applyAlignment="1" applyProtection="1">
      <alignment horizontal="right" vertical="center" wrapText="1"/>
      <protection hidden="1"/>
    </xf>
    <xf numFmtId="0" fontId="7" fillId="0" borderId="9" xfId="10" applyFont="1" applyBorder="1" applyAlignment="1" applyProtection="1">
      <alignment horizontal="center" vertical="top" wrapText="1"/>
      <protection hidden="1"/>
    </xf>
    <xf numFmtId="0" fontId="7" fillId="0" borderId="0" xfId="10" applyFont="1" applyAlignment="1" applyProtection="1">
      <alignment horizontal="center" vertical="top" wrapText="1"/>
      <protection hidden="1"/>
    </xf>
    <xf numFmtId="0" fontId="7" fillId="0" borderId="15" xfId="10" applyFont="1" applyBorder="1" applyAlignment="1" applyProtection="1">
      <alignment horizontal="right" vertical="top" wrapText="1"/>
      <protection hidden="1"/>
    </xf>
    <xf numFmtId="0" fontId="7" fillId="0" borderId="12" xfId="10" applyFont="1" applyBorder="1" applyAlignment="1" applyProtection="1">
      <alignment horizontal="right" vertical="top" wrapText="1"/>
      <protection hidden="1"/>
    </xf>
    <xf numFmtId="0" fontId="7" fillId="0" borderId="0" xfId="10" applyFont="1" applyAlignment="1" applyProtection="1">
      <alignment horizontal="center" vertical="center"/>
      <protection hidden="1"/>
    </xf>
    <xf numFmtId="0" fontId="10" fillId="0" borderId="1" xfId="10" applyFont="1" applyBorder="1" applyAlignment="1" applyProtection="1">
      <alignment horizontal="center" vertical="center"/>
      <protection hidden="1"/>
    </xf>
    <xf numFmtId="0" fontId="10" fillId="0" borderId="0" xfId="10" applyFont="1" applyAlignment="1" applyProtection="1">
      <alignment horizontal="center" vertical="center"/>
      <protection hidden="1"/>
    </xf>
    <xf numFmtId="0" fontId="11" fillId="0" borderId="2" xfId="10" applyFont="1" applyBorder="1" applyAlignment="1" applyProtection="1">
      <alignment horizontal="center" vertical="center" wrapText="1"/>
      <protection hidden="1"/>
    </xf>
    <xf numFmtId="0" fontId="11" fillId="0" borderId="3" xfId="10" applyFont="1" applyBorder="1" applyAlignment="1" applyProtection="1">
      <alignment horizontal="center" vertical="center" wrapText="1"/>
      <protection hidden="1"/>
    </xf>
    <xf numFmtId="49" fontId="7" fillId="0" borderId="3" xfId="10" applyNumberFormat="1" applyFont="1" applyBorder="1" applyAlignment="1" applyProtection="1">
      <alignment horizontal="right" vertical="center"/>
      <protection hidden="1"/>
    </xf>
    <xf numFmtId="49" fontId="7" fillId="0" borderId="4" xfId="10" applyNumberFormat="1" applyFont="1" applyBorder="1" applyAlignment="1" applyProtection="1">
      <alignment horizontal="right" vertical="center"/>
      <protection hidden="1"/>
    </xf>
    <xf numFmtId="0" fontId="12" fillId="0" borderId="5" xfId="10" applyFont="1" applyBorder="1" applyAlignment="1" applyProtection="1">
      <alignment horizontal="center" vertical="center" wrapText="1"/>
      <protection hidden="1"/>
    </xf>
    <xf numFmtId="0" fontId="12" fillId="0" borderId="2" xfId="10" applyFont="1" applyBorder="1" applyAlignment="1" applyProtection="1">
      <alignment horizontal="center" vertical="center" wrapText="1"/>
      <protection hidden="1"/>
    </xf>
    <xf numFmtId="0" fontId="11" fillId="0" borderId="3" xfId="10" applyFont="1" applyBorder="1" applyAlignment="1" applyProtection="1">
      <alignment horizontal="right" vertical="center" wrapText="1"/>
      <protection hidden="1"/>
    </xf>
    <xf numFmtId="0" fontId="11" fillId="0" borderId="4" xfId="10" applyFont="1" applyBorder="1" applyAlignment="1" applyProtection="1">
      <alignment horizontal="right" vertical="center" wrapText="1"/>
      <protection hidden="1"/>
    </xf>
    <xf numFmtId="0" fontId="7" fillId="0" borderId="7" xfId="10" applyFont="1" applyBorder="1" applyAlignment="1" applyProtection="1">
      <alignment horizontal="center" vertical="center"/>
      <protection hidden="1"/>
    </xf>
    <xf numFmtId="0" fontId="7" fillId="0" borderId="8" xfId="10" applyFont="1" applyBorder="1" applyAlignment="1" applyProtection="1">
      <alignment horizontal="center" vertical="center"/>
      <protection hidden="1"/>
    </xf>
    <xf numFmtId="0" fontId="7" fillId="0" borderId="9" xfId="10" applyFont="1" applyBorder="1" applyAlignment="1" applyProtection="1">
      <alignment horizontal="center" vertical="center"/>
      <protection hidden="1"/>
    </xf>
    <xf numFmtId="0" fontId="7" fillId="0" borderId="10" xfId="10" applyFont="1" applyBorder="1" applyAlignment="1" applyProtection="1">
      <alignment horizontal="center" vertical="center"/>
      <protection hidden="1"/>
    </xf>
    <xf numFmtId="49" fontId="7" fillId="0" borderId="15" xfId="10" applyNumberFormat="1" applyFont="1" applyBorder="1" applyAlignment="1" applyProtection="1">
      <alignment horizontal="right" vertical="top" wrapText="1"/>
      <protection hidden="1"/>
    </xf>
    <xf numFmtId="49" fontId="7" fillId="0" borderId="12" xfId="10" applyNumberFormat="1" applyFont="1" applyBorder="1" applyAlignment="1" applyProtection="1">
      <alignment horizontal="right" vertical="top" wrapText="1"/>
      <protection hidden="1"/>
    </xf>
    <xf numFmtId="0" fontId="12" fillId="0" borderId="5" xfId="8" applyFont="1" applyBorder="1" applyAlignment="1" applyProtection="1">
      <alignment horizontal="center" vertical="center" wrapText="1"/>
      <protection hidden="1"/>
    </xf>
    <xf numFmtId="0" fontId="12" fillId="0" borderId="2" xfId="8" applyFont="1" applyBorder="1" applyAlignment="1" applyProtection="1">
      <alignment horizontal="center" vertical="center" wrapText="1"/>
      <protection hidden="1"/>
    </xf>
    <xf numFmtId="0" fontId="11" fillId="0" borderId="3" xfId="8" applyFont="1" applyBorder="1" applyAlignment="1" applyProtection="1">
      <alignment horizontal="right" vertical="center" wrapText="1"/>
      <protection hidden="1"/>
    </xf>
    <xf numFmtId="0" fontId="11" fillId="0" borderId="4" xfId="8" applyFont="1" applyBorder="1" applyAlignment="1" applyProtection="1">
      <alignment horizontal="right" vertical="center" wrapText="1"/>
      <protection hidden="1"/>
    </xf>
    <xf numFmtId="0" fontId="7" fillId="0" borderId="7" xfId="8" applyFont="1" applyBorder="1" applyAlignment="1" applyProtection="1">
      <alignment horizontal="center" vertical="center"/>
      <protection hidden="1"/>
    </xf>
    <xf numFmtId="0" fontId="7" fillId="0" borderId="8" xfId="8" applyFont="1" applyBorder="1" applyAlignment="1" applyProtection="1">
      <alignment horizontal="center" vertical="center"/>
      <protection hidden="1"/>
    </xf>
    <xf numFmtId="0" fontId="7" fillId="0" borderId="9" xfId="8" applyFont="1" applyBorder="1" applyAlignment="1" applyProtection="1">
      <alignment horizontal="center" vertical="center"/>
      <protection hidden="1"/>
    </xf>
    <xf numFmtId="0" fontId="7" fillId="0" borderId="0" xfId="8" applyFont="1" applyAlignment="1" applyProtection="1">
      <alignment horizontal="center" vertical="center"/>
      <protection hidden="1"/>
    </xf>
    <xf numFmtId="0" fontId="7" fillId="0" borderId="10" xfId="8" applyFont="1" applyBorder="1" applyAlignment="1" applyProtection="1">
      <alignment horizontal="center" vertical="center"/>
      <protection hidden="1"/>
    </xf>
    <xf numFmtId="0" fontId="10" fillId="0" borderId="1" xfId="8" applyFont="1" applyBorder="1" applyAlignment="1" applyProtection="1">
      <alignment horizontal="center" vertical="center"/>
      <protection hidden="1"/>
    </xf>
    <xf numFmtId="0" fontId="10" fillId="0" borderId="0" xfId="8" applyFont="1" applyAlignment="1" applyProtection="1">
      <alignment horizontal="center" vertical="center"/>
      <protection hidden="1"/>
    </xf>
    <xf numFmtId="0" fontId="11" fillId="0" borderId="2" xfId="8" applyFont="1" applyBorder="1" applyAlignment="1" applyProtection="1">
      <alignment horizontal="center" vertical="center" wrapText="1"/>
      <protection hidden="1"/>
    </xf>
    <xf numFmtId="0" fontId="11" fillId="0" borderId="3" xfId="8" applyFont="1" applyBorder="1" applyAlignment="1" applyProtection="1">
      <alignment horizontal="center" vertical="center" wrapText="1"/>
      <protection hidden="1"/>
    </xf>
    <xf numFmtId="0" fontId="7" fillId="0" borderId="3" xfId="8" applyFont="1" applyBorder="1" applyAlignment="1" applyProtection="1">
      <alignment horizontal="right" vertical="center"/>
      <protection hidden="1"/>
    </xf>
    <xf numFmtId="0" fontId="7" fillId="0" borderId="4" xfId="8" applyFont="1" applyBorder="1" applyAlignment="1" applyProtection="1">
      <alignment horizontal="right" vertical="center"/>
      <protection hidden="1"/>
    </xf>
    <xf numFmtId="49" fontId="7" fillId="0" borderId="3" xfId="8" applyNumberFormat="1" applyFont="1" applyBorder="1" applyAlignment="1" applyProtection="1">
      <alignment horizontal="right" vertical="center"/>
      <protection hidden="1"/>
    </xf>
    <xf numFmtId="49" fontId="7" fillId="0" borderId="4" xfId="8" applyNumberFormat="1" applyFont="1" applyBorder="1" applyAlignment="1" applyProtection="1">
      <alignment horizontal="right" vertical="center"/>
      <protection hidden="1"/>
    </xf>
    <xf numFmtId="0" fontId="8" fillId="0" borderId="3" xfId="8" applyFont="1" applyBorder="1" applyAlignment="1" applyProtection="1">
      <alignment horizontal="center" vertical="center"/>
      <protection hidden="1"/>
    </xf>
    <xf numFmtId="0" fontId="8" fillId="0" borderId="4" xfId="8" applyFont="1" applyBorder="1" applyAlignment="1" applyProtection="1">
      <alignment horizontal="center" vertical="center"/>
      <protection hidden="1"/>
    </xf>
    <xf numFmtId="0" fontId="8" fillId="0" borderId="5" xfId="8" applyFont="1" applyBorder="1" applyAlignment="1" applyProtection="1">
      <alignment horizontal="center" vertical="center"/>
      <protection hidden="1"/>
    </xf>
    <xf numFmtId="0" fontId="7" fillId="0" borderId="9" xfId="8" applyFont="1" applyBorder="1" applyAlignment="1" applyProtection="1">
      <alignment horizontal="center" vertical="top" wrapText="1"/>
      <protection hidden="1"/>
    </xf>
    <xf numFmtId="0" fontId="7" fillId="0" borderId="0" xfId="8" applyFont="1" applyAlignment="1" applyProtection="1">
      <alignment horizontal="center" vertical="top" wrapText="1"/>
      <protection hidden="1"/>
    </xf>
    <xf numFmtId="0" fontId="7" fillId="0" borderId="2" xfId="8" applyFont="1" applyBorder="1" applyAlignment="1" applyProtection="1">
      <alignment horizontal="center" vertical="center" wrapText="1"/>
      <protection hidden="1"/>
    </xf>
    <xf numFmtId="0" fontId="7" fillId="0" borderId="3" xfId="8" applyFont="1" applyBorder="1" applyAlignment="1" applyProtection="1">
      <alignment horizontal="center" vertical="center" wrapText="1"/>
      <protection hidden="1"/>
    </xf>
    <xf numFmtId="0" fontId="7" fillId="0" borderId="15" xfId="8" applyFont="1" applyBorder="1" applyAlignment="1" applyProtection="1">
      <alignment horizontal="right" vertical="top" wrapText="1"/>
      <protection hidden="1"/>
    </xf>
    <xf numFmtId="0" fontId="7" fillId="0" borderId="12" xfId="8" applyFont="1" applyBorder="1" applyAlignment="1" applyProtection="1">
      <alignment horizontal="right" vertical="top" wrapText="1"/>
      <protection hidden="1"/>
    </xf>
    <xf numFmtId="0" fontId="7" fillId="0" borderId="3" xfId="8" applyFont="1" applyBorder="1" applyAlignment="1" applyProtection="1">
      <alignment horizontal="right" vertical="center" wrapText="1"/>
      <protection hidden="1"/>
    </xf>
    <xf numFmtId="0" fontId="7" fillId="0" borderId="4" xfId="8" applyFont="1" applyBorder="1" applyAlignment="1" applyProtection="1">
      <alignment horizontal="right" vertical="center" wrapText="1"/>
      <protection hidden="1"/>
    </xf>
    <xf numFmtId="0" fontId="7" fillId="0" borderId="4" xfId="8" applyFont="1" applyBorder="1" applyAlignment="1" applyProtection="1">
      <alignment horizontal="center" vertical="center" wrapText="1"/>
      <protection hidden="1"/>
    </xf>
    <xf numFmtId="0" fontId="7" fillId="0" borderId="12" xfId="8" applyFont="1" applyBorder="1" applyAlignment="1" applyProtection="1">
      <alignment horizontal="center" vertical="center" wrapText="1"/>
      <protection hidden="1"/>
    </xf>
    <xf numFmtId="0" fontId="7" fillId="0" borderId="5" xfId="8" applyFont="1" applyBorder="1" applyAlignment="1" applyProtection="1">
      <alignment horizontal="center" vertical="center" wrapText="1"/>
      <protection hidden="1"/>
    </xf>
    <xf numFmtId="0" fontId="7" fillId="0" borderId="15" xfId="8" applyFont="1" applyBorder="1" applyAlignment="1" applyProtection="1">
      <alignment horizontal="right" vertical="center" wrapText="1"/>
      <protection hidden="1"/>
    </xf>
    <xf numFmtId="0" fontId="7" fillId="0" borderId="12" xfId="8" applyFont="1" applyBorder="1" applyAlignment="1" applyProtection="1">
      <alignment horizontal="right" vertical="center" wrapText="1"/>
      <protection hidden="1"/>
    </xf>
    <xf numFmtId="0" fontId="8" fillId="0" borderId="11" xfId="8" applyFont="1" applyBorder="1" applyAlignment="1" applyProtection="1">
      <alignment horizontal="center" vertical="center"/>
      <protection hidden="1"/>
    </xf>
    <xf numFmtId="0" fontId="8" fillId="0" borderId="1" xfId="8" applyFont="1" applyBorder="1" applyAlignment="1" applyProtection="1">
      <alignment horizontal="center" vertical="center"/>
      <protection hidden="1"/>
    </xf>
    <xf numFmtId="0" fontId="8" fillId="0" borderId="13" xfId="8" applyFont="1" applyBorder="1" applyAlignment="1" applyProtection="1">
      <alignment horizontal="center" vertical="center"/>
      <protection hidden="1"/>
    </xf>
    <xf numFmtId="49" fontId="7" fillId="0" borderId="15" xfId="8" applyNumberFormat="1" applyFont="1" applyBorder="1" applyAlignment="1" applyProtection="1">
      <alignment horizontal="right" vertical="center" wrapText="1"/>
      <protection hidden="1"/>
    </xf>
    <xf numFmtId="49" fontId="7" fillId="0" borderId="12" xfId="8" applyNumberFormat="1" applyFont="1" applyBorder="1" applyAlignment="1" applyProtection="1">
      <alignment horizontal="right" vertical="center" wrapText="1"/>
      <protection hidden="1"/>
    </xf>
    <xf numFmtId="0" fontId="8" fillId="0" borderId="11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0" borderId="13" xfId="1" applyFont="1" applyBorder="1" applyAlignment="1" applyProtection="1">
      <alignment horizontal="center" vertical="center"/>
      <protection hidden="1"/>
    </xf>
    <xf numFmtId="0" fontId="8" fillId="0" borderId="3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7" fillId="0" borderId="3" xfId="1" applyFont="1" applyBorder="1" applyAlignment="1" applyProtection="1">
      <alignment horizontal="center" vertical="center" wrapText="1"/>
      <protection hidden="1"/>
    </xf>
    <xf numFmtId="0" fontId="7" fillId="0" borderId="4" xfId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right" vertical="center" wrapText="1"/>
      <protection hidden="1"/>
    </xf>
    <xf numFmtId="0" fontId="7" fillId="0" borderId="12" xfId="1" applyFont="1" applyBorder="1" applyAlignment="1" applyProtection="1">
      <alignment horizontal="right" vertical="center" wrapText="1"/>
      <protection hidden="1"/>
    </xf>
    <xf numFmtId="16" fontId="7" fillId="0" borderId="15" xfId="1" applyNumberFormat="1" applyFont="1" applyBorder="1" applyAlignment="1" applyProtection="1">
      <alignment horizontal="right" vertical="center" wrapText="1"/>
      <protection hidden="1"/>
    </xf>
    <xf numFmtId="0" fontId="7" fillId="0" borderId="3" xfId="1" applyFont="1" applyBorder="1" applyAlignment="1" applyProtection="1">
      <alignment horizontal="right" vertical="center"/>
      <protection hidden="1"/>
    </xf>
    <xf numFmtId="0" fontId="7" fillId="0" borderId="4" xfId="1" applyFont="1" applyBorder="1" applyAlignment="1" applyProtection="1">
      <alignment horizontal="right" vertical="center"/>
      <protection hidden="1"/>
    </xf>
    <xf numFmtId="0" fontId="7" fillId="0" borderId="3" xfId="1" applyFont="1" applyBorder="1" applyAlignment="1" applyProtection="1">
      <alignment horizontal="right" vertical="center" wrapText="1"/>
      <protection hidden="1"/>
    </xf>
    <xf numFmtId="0" fontId="7" fillId="0" borderId="4" xfId="1" applyFont="1" applyBorder="1" applyAlignment="1" applyProtection="1">
      <alignment horizontal="right" vertical="center" wrapText="1"/>
      <protection hidden="1"/>
    </xf>
    <xf numFmtId="0" fontId="7" fillId="0" borderId="9" xfId="1" applyFont="1" applyBorder="1" applyAlignment="1" applyProtection="1">
      <alignment horizontal="center" vertical="top" wrapText="1"/>
      <protection hidden="1"/>
    </xf>
    <xf numFmtId="0" fontId="7" fillId="0" borderId="0" xfId="1" applyFont="1" applyBorder="1" applyAlignment="1" applyProtection="1">
      <alignment horizontal="center" vertical="top" wrapText="1"/>
      <protection hidden="1"/>
    </xf>
    <xf numFmtId="0" fontId="7" fillId="0" borderId="15" xfId="1" applyFont="1" applyBorder="1" applyAlignment="1" applyProtection="1">
      <alignment horizontal="right" vertical="top" wrapText="1"/>
      <protection hidden="1"/>
    </xf>
    <xf numFmtId="0" fontId="7" fillId="0" borderId="12" xfId="1" applyFont="1" applyBorder="1" applyAlignment="1" applyProtection="1">
      <alignment horizontal="right" vertical="top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12" fillId="0" borderId="5" xfId="1" applyFont="1" applyBorder="1" applyAlignment="1" applyProtection="1">
      <alignment horizontal="center" vertical="center" wrapText="1"/>
      <protection hidden="1"/>
    </xf>
    <xf numFmtId="0" fontId="12" fillId="0" borderId="2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horizontal="right" vertical="center" wrapText="1"/>
      <protection hidden="1"/>
    </xf>
    <xf numFmtId="0" fontId="11" fillId="0" borderId="4" xfId="1" applyFont="1" applyBorder="1" applyAlignment="1" applyProtection="1">
      <alignment horizontal="right" vertical="center" wrapText="1"/>
      <protection hidden="1"/>
    </xf>
    <xf numFmtId="0" fontId="7" fillId="0" borderId="7" xfId="1" applyFont="1" applyBorder="1" applyAlignment="1" applyProtection="1">
      <alignment horizontal="center" vertical="center"/>
      <protection hidden="1"/>
    </xf>
    <xf numFmtId="0" fontId="7" fillId="0" borderId="8" xfId="1" applyFont="1" applyBorder="1" applyAlignment="1" applyProtection="1">
      <alignment horizontal="center" vertical="center"/>
      <protection hidden="1"/>
    </xf>
    <xf numFmtId="0" fontId="7" fillId="0" borderId="9" xfId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7" fillId="0" borderId="10" xfId="1" applyFont="1" applyBorder="1" applyAlignment="1" applyProtection="1">
      <alignment horizontal="center" vertical="center"/>
      <protection hidden="1"/>
    </xf>
  </cellXfs>
  <cellStyles count="16">
    <cellStyle name="Обычный" xfId="0" builtinId="0"/>
    <cellStyle name="Обычный 3" xfId="1"/>
    <cellStyle name="Обычный 3 2" xfId="3"/>
    <cellStyle name="Обычный 3 2 2" xfId="6"/>
    <cellStyle name="Обычный 3 2 2 2" xfId="13"/>
    <cellStyle name="Обычный 3 2 3" xfId="8"/>
    <cellStyle name="Обычный 3 2 3 2" xfId="15"/>
    <cellStyle name="Обычный 3 2 4" xfId="10"/>
    <cellStyle name="Обычный 3 2 4 2" xfId="14"/>
    <cellStyle name="Обычный 3 2 5" xfId="12"/>
    <cellStyle name="Процентный 2" xfId="2"/>
    <cellStyle name="Процентный 2 2" xfId="5"/>
    <cellStyle name="Процентный 2 2 2" xfId="7"/>
    <cellStyle name="Процентный 2 2 3" xfId="9"/>
    <cellStyle name="Процентный 2 2 4" xfId="11"/>
    <cellStyle name="Процентный 3" xfId="4"/>
  </cellStyles>
  <dxfs count="1028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8FE2FF"/>
        </patternFill>
      </fill>
    </dxf>
  </dxfs>
  <tableStyles count="0" defaultTableStyle="TableStyleMedium2" defaultPivotStyle="PivotStyleLight16"/>
  <colors>
    <mruColors>
      <color rgb="FF8F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ershpigel/AppData/Local/Microsoft/Windows/INetCache/Content.Outlook/EF2HN2RG/!!!%20_%20&#1052;&#1086;&#1085;&#1080;&#1090;&#1086;&#1088;&#1080;&#1085;&#1075;&#1086;&#1074;&#1099;&#1081;%20&#1087;&#1088;&#1086;&#1092;&#1080;&#1083;&#1100;_&#1052;&#1091;&#1085;&#1080;&#1094;&#1080;&#1087;&#1072;&#1083;&#1080;&#1090;&#1077;&#1090;&#1099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арск"/>
      <sheetName val="Братск"/>
      <sheetName val="Зима"/>
      <sheetName val="Иркутск"/>
      <sheetName val="Саянск"/>
      <sheetName val="Свирск"/>
      <sheetName val="Тулун"/>
      <sheetName val="Усолье"/>
      <sheetName val="У-Илимск"/>
      <sheetName val="Черемхово"/>
      <sheetName val="Алары"/>
      <sheetName val="Балаганск"/>
      <sheetName val="Баяндай"/>
      <sheetName val="Бодайбо"/>
      <sheetName val="Бохан"/>
      <sheetName val="Братский"/>
      <sheetName val="Жигалово"/>
      <sheetName val="Залари"/>
      <sheetName val="Зиминский"/>
      <sheetName val="Иркутский"/>
      <sheetName val="Каз-Лен"/>
      <sheetName val="Катанга"/>
      <sheetName val="Качуг"/>
      <sheetName val="Киренск"/>
      <sheetName val="Куйтун"/>
      <sheetName val="Мама"/>
      <sheetName val="НИлим"/>
      <sheetName val="НУдинск"/>
      <sheetName val="Нукуты"/>
      <sheetName val="Ольхон"/>
      <sheetName val="Оса"/>
      <sheetName val="Слюдянка"/>
      <sheetName val="Тайшет"/>
      <sheetName val="Тулунский"/>
      <sheetName val="Усольский"/>
      <sheetName val="УИлимский"/>
      <sheetName val="УКут"/>
      <sheetName val="УУда"/>
      <sheetName val="Черемховский"/>
      <sheetName val="Чуна"/>
      <sheetName val="Шелехов"/>
      <sheetName val="Эхирит-Б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B1" t="str">
            <v>%</v>
          </cell>
          <cell r="C1" t="str">
            <v xml:space="preserve">
красная зона</v>
          </cell>
        </row>
        <row r="2">
          <cell r="C2" t="str">
            <v xml:space="preserve"> 
зеленая зона</v>
          </cell>
        </row>
        <row r="3">
          <cell r="B3" t="str">
            <v xml:space="preserve"> место</v>
          </cell>
        </row>
        <row r="10">
          <cell r="F10" t="str">
    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    </cell>
          <cell r="G10">
            <v>54</v>
          </cell>
          <cell r="H10">
            <v>57.4</v>
          </cell>
          <cell r="I10">
            <v>61.1</v>
          </cell>
          <cell r="J10">
            <v>53.8</v>
          </cell>
          <cell r="K10">
            <v>53.1</v>
          </cell>
          <cell r="L10">
            <v>57.9</v>
          </cell>
          <cell r="M10">
            <v>66.5</v>
          </cell>
          <cell r="N10">
            <v>67.099999999999994</v>
          </cell>
          <cell r="O10">
            <v>64.8</v>
          </cell>
          <cell r="P10">
            <v>69.3</v>
          </cell>
          <cell r="Q10">
            <v>58.1</v>
          </cell>
          <cell r="R10">
            <v>66.3</v>
          </cell>
          <cell r="S10">
            <v>69.7</v>
          </cell>
          <cell r="T10">
            <v>65.8</v>
          </cell>
          <cell r="U10">
            <v>60.9</v>
          </cell>
          <cell r="V10">
            <v>62.3</v>
          </cell>
          <cell r="W10">
            <v>58.6</v>
          </cell>
          <cell r="X10">
            <v>55.7</v>
          </cell>
          <cell r="Y10">
            <v>59.3</v>
          </cell>
          <cell r="Z10">
            <v>61.2</v>
          </cell>
          <cell r="AA10">
            <v>54.5</v>
          </cell>
          <cell r="AB10">
            <v>48.8</v>
          </cell>
          <cell r="AC10">
            <v>55.9</v>
          </cell>
          <cell r="AD10">
            <v>58.2</v>
          </cell>
          <cell r="AE10">
            <v>52.4</v>
          </cell>
          <cell r="AF10">
            <v>49.6</v>
          </cell>
          <cell r="AG10">
            <v>59.4</v>
          </cell>
          <cell r="AH10">
            <v>49.3</v>
          </cell>
          <cell r="AI10">
            <v>55.1</v>
          </cell>
          <cell r="AJ10">
            <v>60.1</v>
          </cell>
          <cell r="AK10">
            <v>58.6</v>
          </cell>
          <cell r="AL10">
            <v>56.5</v>
          </cell>
          <cell r="AM10">
            <v>54.4</v>
          </cell>
          <cell r="AN10">
            <v>51.2</v>
          </cell>
          <cell r="AO10">
            <v>56.8</v>
          </cell>
          <cell r="AP10">
            <v>58.6</v>
          </cell>
          <cell r="AQ10">
            <v>61.1</v>
          </cell>
          <cell r="AR10">
            <v>47.3</v>
          </cell>
          <cell r="AS10">
            <v>56.8</v>
          </cell>
          <cell r="AT10">
            <v>53.7</v>
          </cell>
          <cell r="AU10">
            <v>64.5</v>
          </cell>
          <cell r="AV10">
            <v>56.5</v>
          </cell>
        </row>
        <row r="11">
          <cell r="F11" t="str">
    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    </cell>
          <cell r="G11">
            <v>7.6</v>
          </cell>
          <cell r="H11">
            <v>11.9</v>
          </cell>
          <cell r="I11">
            <v>10.5</v>
          </cell>
          <cell r="J11">
            <v>11</v>
          </cell>
          <cell r="K11">
            <v>11.1</v>
          </cell>
          <cell r="L11">
            <v>13.1</v>
          </cell>
          <cell r="M11">
            <v>12.8</v>
          </cell>
          <cell r="N11">
            <v>9.6</v>
          </cell>
          <cell r="O11">
            <v>12.7</v>
          </cell>
          <cell r="P11">
            <v>8.3000000000000007</v>
          </cell>
          <cell r="Q11">
            <v>9.5</v>
          </cell>
          <cell r="R11">
            <v>11.4</v>
          </cell>
          <cell r="S11">
            <v>11.3</v>
          </cell>
          <cell r="T11">
            <v>11.8</v>
          </cell>
          <cell r="U11">
            <v>14.5</v>
          </cell>
          <cell r="V11">
            <v>10.4</v>
          </cell>
          <cell r="W11">
            <v>7.4</v>
          </cell>
          <cell r="X11">
            <v>11.9</v>
          </cell>
          <cell r="Y11">
            <v>8.6</v>
          </cell>
          <cell r="Z11">
            <v>10.4</v>
          </cell>
          <cell r="AA11">
            <v>13.6</v>
          </cell>
          <cell r="AB11">
            <v>12</v>
          </cell>
          <cell r="AC11">
            <v>8.5</v>
          </cell>
          <cell r="AD11">
            <v>10.1</v>
          </cell>
          <cell r="AE11">
            <v>8.8000000000000007</v>
          </cell>
          <cell r="AF11">
            <v>10.3</v>
          </cell>
          <cell r="AG11">
            <v>8</v>
          </cell>
          <cell r="AH11">
            <v>11.9</v>
          </cell>
          <cell r="AI11">
            <v>12.6</v>
          </cell>
          <cell r="AJ11">
            <v>8.6</v>
          </cell>
          <cell r="AK11">
            <v>10.6</v>
          </cell>
          <cell r="AL11">
            <v>10.8</v>
          </cell>
          <cell r="AM11">
            <v>10.8</v>
          </cell>
          <cell r="AN11">
            <v>11.1</v>
          </cell>
          <cell r="AO11">
            <v>10.4</v>
          </cell>
          <cell r="AP11">
            <v>6.2</v>
          </cell>
          <cell r="AQ11">
            <v>10</v>
          </cell>
          <cell r="AR11">
            <v>11.4</v>
          </cell>
          <cell r="AS11">
            <v>9.5</v>
          </cell>
          <cell r="AT11">
            <v>11.5</v>
          </cell>
          <cell r="AU11">
            <v>5.8</v>
          </cell>
          <cell r="AV11">
            <v>14.1</v>
          </cell>
        </row>
        <row r="15">
          <cell r="F15" t="str">
            <v>Численность педагогических работников в расчете на одного руководящего работника образовательных организаций, человек</v>
          </cell>
          <cell r="G15">
            <v>6.1</v>
          </cell>
          <cell r="H15">
            <v>9.3000000000000007</v>
          </cell>
          <cell r="I15">
            <v>7.7</v>
          </cell>
          <cell r="J15">
            <v>6.8</v>
          </cell>
          <cell r="K15">
            <v>5.4</v>
          </cell>
          <cell r="L15">
            <v>8.5</v>
          </cell>
          <cell r="M15">
            <v>6.7</v>
          </cell>
          <cell r="N15">
            <v>9.9</v>
          </cell>
          <cell r="O15">
            <v>7.4</v>
          </cell>
          <cell r="P15">
            <v>10.7</v>
          </cell>
          <cell r="Q15">
            <v>8.3000000000000007</v>
          </cell>
          <cell r="R15">
            <v>8.3000000000000007</v>
          </cell>
          <cell r="S15">
            <v>9</v>
          </cell>
          <cell r="T15">
            <v>8.1</v>
          </cell>
          <cell r="U15">
            <v>6.2</v>
          </cell>
          <cell r="V15">
            <v>9.4</v>
          </cell>
          <cell r="W15">
            <v>10</v>
          </cell>
          <cell r="X15">
            <v>6.5</v>
          </cell>
          <cell r="Y15">
            <v>7.4</v>
          </cell>
          <cell r="Z15">
            <v>9.3000000000000007</v>
          </cell>
          <cell r="AA15">
            <v>7.6</v>
          </cell>
          <cell r="AB15">
            <v>6.6</v>
          </cell>
          <cell r="AC15">
            <v>6.3</v>
          </cell>
          <cell r="AD15">
            <v>8.1999999999999993</v>
          </cell>
          <cell r="AE15">
            <v>9.5</v>
          </cell>
          <cell r="AF15">
            <v>7.6</v>
          </cell>
          <cell r="AG15">
            <v>8.4</v>
          </cell>
          <cell r="AH15">
            <v>5.9</v>
          </cell>
          <cell r="AI15">
            <v>4.5999999999999996</v>
          </cell>
          <cell r="AJ15">
            <v>7.3</v>
          </cell>
          <cell r="AK15">
            <v>6.6</v>
          </cell>
          <cell r="AL15">
            <v>7.4</v>
          </cell>
          <cell r="AM15">
            <v>8.3000000000000007</v>
          </cell>
          <cell r="AN15">
            <v>6</v>
          </cell>
          <cell r="AO15">
            <v>8.4</v>
          </cell>
          <cell r="AP15">
            <v>8.5</v>
          </cell>
          <cell r="AQ15">
            <v>7.9</v>
          </cell>
          <cell r="AR15">
            <v>6.5</v>
          </cell>
          <cell r="AS15">
            <v>7.6</v>
          </cell>
          <cell r="AT15">
            <v>6</v>
          </cell>
          <cell r="AU15">
            <v>12.3</v>
          </cell>
          <cell r="AV15">
            <v>5.8</v>
          </cell>
        </row>
        <row r="16">
          <cell r="G16">
            <v>42.9</v>
          </cell>
          <cell r="H16">
            <v>44.8</v>
          </cell>
          <cell r="I16">
            <v>23.6</v>
          </cell>
          <cell r="J16">
            <v>42</v>
          </cell>
          <cell r="K16">
            <v>24.1</v>
          </cell>
          <cell r="L16">
            <v>20</v>
          </cell>
          <cell r="M16">
            <v>37.299999999999997</v>
          </cell>
          <cell r="N16">
            <v>22.4</v>
          </cell>
          <cell r="O16">
            <v>27.3</v>
          </cell>
          <cell r="P16">
            <v>54.2</v>
          </cell>
          <cell r="Q16">
            <v>54.5</v>
          </cell>
          <cell r="R16">
            <v>18.899999999999999</v>
          </cell>
          <cell r="S16">
            <v>39</v>
          </cell>
          <cell r="T16">
            <v>29.3</v>
          </cell>
          <cell r="U16">
            <v>55.1</v>
          </cell>
          <cell r="V16">
            <v>79.8</v>
          </cell>
          <cell r="W16">
            <v>25.6</v>
          </cell>
          <cell r="X16">
            <v>39.9</v>
          </cell>
          <cell r="Y16">
            <v>44.8</v>
          </cell>
          <cell r="Z16">
            <v>22.8</v>
          </cell>
          <cell r="AA16">
            <v>10.1</v>
          </cell>
          <cell r="AB16">
            <v>13.3</v>
          </cell>
          <cell r="AC16">
            <v>103.4</v>
          </cell>
          <cell r="AD16">
            <v>24.6</v>
          </cell>
          <cell r="AE16">
            <v>123.2</v>
          </cell>
          <cell r="AF16">
            <v>48</v>
          </cell>
          <cell r="AG16">
            <v>35.1</v>
          </cell>
          <cell r="AH16">
            <v>19.399999999999999</v>
          </cell>
          <cell r="AI16">
            <v>127.5</v>
          </cell>
          <cell r="AJ16">
            <v>29.5</v>
          </cell>
          <cell r="AK16">
            <v>20.5</v>
          </cell>
          <cell r="AL16">
            <v>28.5</v>
          </cell>
          <cell r="AM16">
            <v>44.8</v>
          </cell>
          <cell r="AN16">
            <v>82</v>
          </cell>
          <cell r="AO16">
            <v>54.6</v>
          </cell>
          <cell r="AP16">
            <v>34</v>
          </cell>
          <cell r="AQ16">
            <v>45.3</v>
          </cell>
          <cell r="AR16">
            <v>46.3</v>
          </cell>
          <cell r="AS16">
            <v>43.8</v>
          </cell>
          <cell r="AT16">
            <v>26.8</v>
          </cell>
          <cell r="AU16">
            <v>20.7</v>
          </cell>
          <cell r="AV16">
            <v>18.600000000000001</v>
          </cell>
        </row>
        <row r="29">
          <cell r="F29" t="str">
            <v>Достижение минимального уровня подготовки, %</v>
          </cell>
          <cell r="G29">
            <v>74</v>
          </cell>
          <cell r="H29">
            <v>67.8</v>
          </cell>
          <cell r="I29">
            <v>83.2</v>
          </cell>
          <cell r="J29">
            <v>74.3</v>
          </cell>
          <cell r="K29">
            <v>79.099999999999994</v>
          </cell>
          <cell r="L29">
            <v>76</v>
          </cell>
          <cell r="M29">
            <v>81</v>
          </cell>
          <cell r="N29">
            <v>80.2</v>
          </cell>
          <cell r="O29">
            <v>81.7</v>
          </cell>
          <cell r="P29">
            <v>79.2</v>
          </cell>
          <cell r="Q29">
            <v>78.599999999999994</v>
          </cell>
          <cell r="R29">
            <v>79.3</v>
          </cell>
          <cell r="S29">
            <v>80.3</v>
          </cell>
          <cell r="T29">
            <v>81.8</v>
          </cell>
          <cell r="U29">
            <v>75.8</v>
          </cell>
          <cell r="V29">
            <v>80.7</v>
          </cell>
          <cell r="W29">
            <v>78.400000000000006</v>
          </cell>
          <cell r="X29">
            <v>70</v>
          </cell>
          <cell r="Y29">
            <v>74.400000000000006</v>
          </cell>
          <cell r="Z29">
            <v>79.5</v>
          </cell>
          <cell r="AA29">
            <v>79.5</v>
          </cell>
          <cell r="AB29">
            <v>74.400000000000006</v>
          </cell>
          <cell r="AC29">
            <v>70.400000000000006</v>
          </cell>
          <cell r="AD29">
            <v>81</v>
          </cell>
          <cell r="AE29">
            <v>76.8</v>
          </cell>
          <cell r="AF29">
            <v>75</v>
          </cell>
          <cell r="AG29">
            <v>77</v>
          </cell>
          <cell r="AH29">
            <v>77.099999999999994</v>
          </cell>
          <cell r="AI29">
            <v>67.599999999999994</v>
          </cell>
          <cell r="AJ29">
            <v>77.599999999999994</v>
          </cell>
          <cell r="AK29">
            <v>78.2</v>
          </cell>
          <cell r="AL29">
            <v>76.900000000000006</v>
          </cell>
          <cell r="AM29">
            <v>78.3</v>
          </cell>
          <cell r="AN29">
            <v>71.3</v>
          </cell>
          <cell r="AO29">
            <v>74.5</v>
          </cell>
          <cell r="AP29">
            <v>75</v>
          </cell>
          <cell r="AQ29">
            <v>76.2</v>
          </cell>
          <cell r="AR29">
            <v>72.099999999999994</v>
          </cell>
          <cell r="AS29">
            <v>67.2</v>
          </cell>
          <cell r="AT29">
            <v>73.400000000000006</v>
          </cell>
          <cell r="AU29">
            <v>76.099999999999994</v>
          </cell>
          <cell r="AV29">
            <v>80.5</v>
          </cell>
        </row>
        <row r="30">
          <cell r="F30" t="str">
            <v>Достижение высокого уровня подготовки, %</v>
          </cell>
        </row>
        <row r="31">
          <cell r="D31">
            <v>48.95</v>
          </cell>
          <cell r="F31" t="str">
            <v>Функциональная грамотность, %</v>
          </cell>
          <cell r="G31">
            <v>42.3</v>
          </cell>
          <cell r="H31">
            <v>35.4</v>
          </cell>
          <cell r="I31">
            <v>49.3</v>
          </cell>
          <cell r="J31">
            <v>51.9</v>
          </cell>
          <cell r="K31">
            <v>50.2</v>
          </cell>
          <cell r="L31">
            <v>45.2</v>
          </cell>
          <cell r="M31">
            <v>52.7</v>
          </cell>
          <cell r="N31">
            <v>52.9</v>
          </cell>
          <cell r="O31">
            <v>56.2</v>
          </cell>
          <cell r="P31">
            <v>53.8</v>
          </cell>
          <cell r="Q31">
            <v>44.3</v>
          </cell>
          <cell r="R31">
            <v>50.8</v>
          </cell>
          <cell r="S31">
            <v>50.3</v>
          </cell>
          <cell r="T31">
            <v>54.7</v>
          </cell>
          <cell r="U31">
            <v>51.6</v>
          </cell>
          <cell r="V31">
            <v>55</v>
          </cell>
          <cell r="W31">
            <v>49.4</v>
          </cell>
          <cell r="X31">
            <v>43.5</v>
          </cell>
          <cell r="Y31">
            <v>44.7</v>
          </cell>
          <cell r="Z31">
            <v>53.3</v>
          </cell>
          <cell r="AA31">
            <v>55.4</v>
          </cell>
          <cell r="AB31">
            <v>61.7</v>
          </cell>
          <cell r="AC31">
            <v>41.6</v>
          </cell>
          <cell r="AD31">
            <v>50.5</v>
          </cell>
          <cell r="AE31">
            <v>44</v>
          </cell>
          <cell r="AF31">
            <v>51.3</v>
          </cell>
          <cell r="AG31">
            <v>49.9</v>
          </cell>
          <cell r="AH31">
            <v>47.2</v>
          </cell>
          <cell r="AI31">
            <v>39.1</v>
          </cell>
          <cell r="AJ31">
            <v>48.4</v>
          </cell>
          <cell r="AK31">
            <v>45.7</v>
          </cell>
          <cell r="AL31">
            <v>44</v>
          </cell>
          <cell r="AM31">
            <v>48.1</v>
          </cell>
          <cell r="AN31">
            <v>41</v>
          </cell>
          <cell r="AO31">
            <v>44.7</v>
          </cell>
          <cell r="AP31">
            <v>48</v>
          </cell>
          <cell r="AQ31">
            <v>49.4</v>
          </cell>
          <cell r="AR31">
            <v>43.8</v>
          </cell>
          <cell r="AS31">
            <v>38.5</v>
          </cell>
          <cell r="AT31">
            <v>42.9</v>
          </cell>
          <cell r="AU31">
            <v>49.8</v>
          </cell>
          <cell r="AV31">
            <v>48.6</v>
          </cell>
        </row>
        <row r="39">
          <cell r="F39" t="str">
    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    </cell>
          <cell r="G39">
            <v>100</v>
          </cell>
          <cell r="H39">
            <v>100</v>
          </cell>
          <cell r="I39">
            <v>100</v>
          </cell>
          <cell r="J39">
            <v>100</v>
          </cell>
          <cell r="K39">
            <v>100</v>
          </cell>
          <cell r="L39">
            <v>100</v>
          </cell>
          <cell r="M39">
            <v>100</v>
          </cell>
          <cell r="N39">
            <v>100</v>
          </cell>
          <cell r="O39">
            <v>100</v>
          </cell>
          <cell r="P39">
            <v>100</v>
          </cell>
          <cell r="Q39">
            <v>100</v>
          </cell>
          <cell r="R39">
            <v>100</v>
          </cell>
          <cell r="S39">
            <v>100</v>
          </cell>
          <cell r="T39">
            <v>100</v>
          </cell>
          <cell r="U39">
            <v>100</v>
          </cell>
          <cell r="V39">
            <v>100</v>
          </cell>
          <cell r="W39">
            <v>100</v>
          </cell>
          <cell r="X39">
            <v>100</v>
          </cell>
          <cell r="Y39">
            <v>100</v>
          </cell>
          <cell r="Z39">
            <v>100</v>
          </cell>
          <cell r="AA39">
            <v>100</v>
          </cell>
          <cell r="AB39">
            <v>100</v>
          </cell>
          <cell r="AC39">
            <v>100</v>
          </cell>
          <cell r="AD39">
            <v>100</v>
          </cell>
          <cell r="AE39">
            <v>100</v>
          </cell>
          <cell r="AF39">
            <v>100</v>
          </cell>
          <cell r="AG39">
            <v>100</v>
          </cell>
          <cell r="AH39">
            <v>100</v>
          </cell>
          <cell r="AI39">
            <v>100</v>
          </cell>
          <cell r="AJ39">
            <v>100</v>
          </cell>
          <cell r="AK39">
            <v>100</v>
          </cell>
          <cell r="AL39">
            <v>100</v>
          </cell>
          <cell r="AM39">
            <v>100</v>
          </cell>
          <cell r="AN39">
            <v>100</v>
          </cell>
          <cell r="AO39">
            <v>100</v>
          </cell>
          <cell r="AP39">
            <v>100</v>
          </cell>
          <cell r="AQ39">
            <v>100</v>
          </cell>
          <cell r="AR39">
            <v>100</v>
          </cell>
          <cell r="AS39">
            <v>100</v>
          </cell>
          <cell r="AT39">
            <v>100</v>
          </cell>
          <cell r="AU39">
            <v>100</v>
          </cell>
          <cell r="AV39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7" zoomScale="70" zoomScaleNormal="70" workbookViewId="0">
      <selection activeCell="F28" sqref="F28"/>
    </sheetView>
  </sheetViews>
  <sheetFormatPr defaultRowHeight="18.75" x14ac:dyDescent="0.3"/>
  <cols>
    <col min="1" max="1" width="37" style="230" customWidth="1"/>
    <col min="2" max="2" width="29.28515625" style="235" customWidth="1"/>
    <col min="3" max="3" width="30.5703125" style="235" customWidth="1"/>
    <col min="4" max="5" width="29.28515625" style="235" customWidth="1"/>
    <col min="6" max="6" width="12" style="236" bestFit="1" customWidth="1"/>
    <col min="7" max="16384" width="9.140625" style="230"/>
  </cols>
  <sheetData>
    <row r="1" spans="1:6" ht="35.25" customHeight="1" x14ac:dyDescent="0.3">
      <c r="B1" s="316" t="s">
        <v>498</v>
      </c>
      <c r="C1" s="316"/>
      <c r="D1" s="316"/>
      <c r="E1" s="316"/>
      <c r="F1" s="316"/>
    </row>
    <row r="2" spans="1:6" ht="94.5" customHeight="1" x14ac:dyDescent="0.3">
      <c r="A2" s="226"/>
      <c r="B2" s="286" t="s">
        <v>465</v>
      </c>
      <c r="C2" s="227" t="s">
        <v>466</v>
      </c>
      <c r="D2" s="227" t="s">
        <v>34</v>
      </c>
      <c r="E2" s="228" t="s">
        <v>467</v>
      </c>
      <c r="F2" s="229" t="s">
        <v>468</v>
      </c>
    </row>
    <row r="3" spans="1:6" x14ac:dyDescent="0.3">
      <c r="A3" s="226" t="s">
        <v>157</v>
      </c>
      <c r="B3" s="287">
        <v>86.3</v>
      </c>
      <c r="C3" s="231">
        <v>90.4</v>
      </c>
      <c r="D3" s="232">
        <v>97.3</v>
      </c>
      <c r="E3" s="231">
        <v>90.3</v>
      </c>
      <c r="F3" s="233">
        <f>RANK(E3,$E$3:$E$44)</f>
        <v>1</v>
      </c>
    </row>
    <row r="4" spans="1:6" x14ac:dyDescent="0.3">
      <c r="A4" s="226" t="s">
        <v>200</v>
      </c>
      <c r="B4" s="287">
        <v>80.099999999999994</v>
      </c>
      <c r="C4" s="231">
        <v>92.7</v>
      </c>
      <c r="D4" s="231">
        <v>98.1</v>
      </c>
      <c r="E4" s="231">
        <v>89.4</v>
      </c>
      <c r="F4" s="233">
        <f t="shared" ref="F4:F44" si="0">RANK(E4,$E$3:$E$44)</f>
        <v>2</v>
      </c>
    </row>
    <row r="5" spans="1:6" x14ac:dyDescent="0.3">
      <c r="A5" s="226" t="s">
        <v>98</v>
      </c>
      <c r="B5" s="288">
        <v>70.2</v>
      </c>
      <c r="C5" s="231">
        <v>90.9</v>
      </c>
      <c r="D5" s="232">
        <v>97.3</v>
      </c>
      <c r="E5" s="231">
        <v>84.9</v>
      </c>
      <c r="F5" s="233" t="s">
        <v>271</v>
      </c>
    </row>
    <row r="6" spans="1:6" x14ac:dyDescent="0.3">
      <c r="A6" s="226" t="s">
        <v>452</v>
      </c>
      <c r="B6" s="287">
        <v>85.1</v>
      </c>
      <c r="C6" s="231">
        <v>80.599999999999994</v>
      </c>
      <c r="D6" s="232">
        <v>94.1</v>
      </c>
      <c r="E6" s="231">
        <v>84.9</v>
      </c>
      <c r="F6" s="233" t="s">
        <v>271</v>
      </c>
    </row>
    <row r="7" spans="1:6" x14ac:dyDescent="0.3">
      <c r="A7" s="226" t="s">
        <v>362</v>
      </c>
      <c r="B7" s="287">
        <v>78.2</v>
      </c>
      <c r="C7" s="231">
        <v>83.7</v>
      </c>
      <c r="D7" s="231">
        <v>98.4</v>
      </c>
      <c r="E7" s="231">
        <v>84.7</v>
      </c>
      <c r="F7" s="233">
        <f t="shared" si="0"/>
        <v>5</v>
      </c>
    </row>
    <row r="8" spans="1:6" x14ac:dyDescent="0.3">
      <c r="A8" s="234" t="s">
        <v>210</v>
      </c>
      <c r="B8" s="287">
        <v>81.5</v>
      </c>
      <c r="C8" s="231">
        <v>80</v>
      </c>
      <c r="D8" s="231">
        <v>98.8</v>
      </c>
      <c r="E8" s="231">
        <v>84.3</v>
      </c>
      <c r="F8" s="233">
        <f t="shared" si="0"/>
        <v>6</v>
      </c>
    </row>
    <row r="9" spans="1:6" x14ac:dyDescent="0.3">
      <c r="A9" s="226" t="s">
        <v>247</v>
      </c>
      <c r="B9" s="287">
        <v>80.8</v>
      </c>
      <c r="C9" s="231">
        <v>80.7</v>
      </c>
      <c r="D9" s="231">
        <v>98.1</v>
      </c>
      <c r="E9" s="231">
        <v>84.2</v>
      </c>
      <c r="F9" s="233">
        <f t="shared" si="0"/>
        <v>7</v>
      </c>
    </row>
    <row r="10" spans="1:6" x14ac:dyDescent="0.3">
      <c r="A10" s="226" t="s">
        <v>227</v>
      </c>
      <c r="B10" s="287">
        <v>80.900000000000006</v>
      </c>
      <c r="C10" s="231">
        <v>80.5</v>
      </c>
      <c r="D10" s="232">
        <v>96.2</v>
      </c>
      <c r="E10" s="231">
        <v>83.8</v>
      </c>
      <c r="F10" s="233">
        <f t="shared" si="0"/>
        <v>8</v>
      </c>
    </row>
    <row r="11" spans="1:6" x14ac:dyDescent="0.3">
      <c r="A11" s="226" t="s">
        <v>304</v>
      </c>
      <c r="B11" s="288">
        <v>71.400000000000006</v>
      </c>
      <c r="C11" s="231">
        <v>87.4</v>
      </c>
      <c r="D11" s="232">
        <v>96.3</v>
      </c>
      <c r="E11" s="231">
        <v>83.6</v>
      </c>
      <c r="F11" s="233">
        <f t="shared" si="0"/>
        <v>9</v>
      </c>
    </row>
    <row r="12" spans="1:6" x14ac:dyDescent="0.3">
      <c r="A12" s="226" t="s">
        <v>435</v>
      </c>
      <c r="B12" s="287">
        <v>76.5</v>
      </c>
      <c r="C12" s="231">
        <v>82.5</v>
      </c>
      <c r="D12" s="232">
        <v>95.3</v>
      </c>
      <c r="E12" s="231">
        <v>83</v>
      </c>
      <c r="F12" s="233">
        <f t="shared" si="0"/>
        <v>10</v>
      </c>
    </row>
    <row r="13" spans="1:6" x14ac:dyDescent="0.3">
      <c r="A13" s="226" t="s">
        <v>502</v>
      </c>
      <c r="B13" s="287">
        <v>76.3</v>
      </c>
      <c r="C13" s="231">
        <v>81.2</v>
      </c>
      <c r="D13" s="231">
        <v>98.1</v>
      </c>
      <c r="E13" s="231">
        <v>82.9</v>
      </c>
      <c r="F13" s="233">
        <f t="shared" si="0"/>
        <v>11</v>
      </c>
    </row>
    <row r="14" spans="1:6" x14ac:dyDescent="0.3">
      <c r="A14" s="226" t="s">
        <v>469</v>
      </c>
      <c r="B14" s="288">
        <v>68.099999999999994</v>
      </c>
      <c r="C14" s="231">
        <v>87.3</v>
      </c>
      <c r="D14" s="232">
        <v>97.5</v>
      </c>
      <c r="E14" s="231">
        <v>82.6</v>
      </c>
      <c r="F14" s="233" t="s">
        <v>270</v>
      </c>
    </row>
    <row r="15" spans="1:6" x14ac:dyDescent="0.3">
      <c r="A15" s="226" t="s">
        <v>214</v>
      </c>
      <c r="B15" s="287">
        <v>76.900000000000006</v>
      </c>
      <c r="C15" s="231">
        <v>79.8</v>
      </c>
      <c r="D15" s="231">
        <v>99.1</v>
      </c>
      <c r="E15" s="231">
        <v>82.6</v>
      </c>
      <c r="F15" s="233" t="s">
        <v>270</v>
      </c>
    </row>
    <row r="16" spans="1:6" x14ac:dyDescent="0.3">
      <c r="A16" s="226" t="s">
        <v>446</v>
      </c>
      <c r="B16" s="288">
        <v>70.5</v>
      </c>
      <c r="C16" s="231">
        <v>85</v>
      </c>
      <c r="D16" s="232">
        <v>97.7</v>
      </c>
      <c r="E16" s="231">
        <v>82.5</v>
      </c>
      <c r="F16" s="233">
        <f t="shared" si="0"/>
        <v>14</v>
      </c>
    </row>
    <row r="17" spans="1:6" x14ac:dyDescent="0.3">
      <c r="A17" s="226" t="s">
        <v>397</v>
      </c>
      <c r="B17" s="288">
        <v>73.099999999999994</v>
      </c>
      <c r="C17" s="231">
        <v>81.400000000000006</v>
      </c>
      <c r="D17" s="231">
        <v>98.9</v>
      </c>
      <c r="E17" s="231">
        <v>82</v>
      </c>
      <c r="F17" s="233">
        <f t="shared" si="0"/>
        <v>15</v>
      </c>
    </row>
    <row r="18" spans="1:6" x14ac:dyDescent="0.3">
      <c r="A18" s="226" t="s">
        <v>212</v>
      </c>
      <c r="B18" s="288">
        <v>72.099999999999994</v>
      </c>
      <c r="C18" s="231">
        <v>82.9</v>
      </c>
      <c r="D18" s="232">
        <v>96.9</v>
      </c>
      <c r="E18" s="231">
        <v>81.900000000000006</v>
      </c>
      <c r="F18" s="233" t="s">
        <v>269</v>
      </c>
    </row>
    <row r="19" spans="1:6" x14ac:dyDescent="0.3">
      <c r="A19" s="226" t="s">
        <v>352</v>
      </c>
      <c r="B19" s="287">
        <v>84.9</v>
      </c>
      <c r="C19" s="232">
        <v>72.7</v>
      </c>
      <c r="D19" s="232">
        <v>97.5</v>
      </c>
      <c r="E19" s="231">
        <v>81.900000000000006</v>
      </c>
      <c r="F19" s="233" t="s">
        <v>269</v>
      </c>
    </row>
    <row r="20" spans="1:6" x14ac:dyDescent="0.3">
      <c r="A20" s="226" t="s">
        <v>470</v>
      </c>
      <c r="B20" s="288">
        <v>70.8</v>
      </c>
      <c r="C20" s="231">
        <v>82.6</v>
      </c>
      <c r="D20" s="231">
        <v>99.7</v>
      </c>
      <c r="E20" s="231">
        <v>81.900000000000006</v>
      </c>
      <c r="F20" s="233" t="s">
        <v>269</v>
      </c>
    </row>
    <row r="21" spans="1:6" x14ac:dyDescent="0.3">
      <c r="A21" s="226" t="s">
        <v>193</v>
      </c>
      <c r="B21" s="288">
        <v>73</v>
      </c>
      <c r="C21" s="231">
        <v>80.8</v>
      </c>
      <c r="D21" s="232">
        <v>97.2</v>
      </c>
      <c r="E21" s="231">
        <v>81.400000000000006</v>
      </c>
      <c r="F21" s="233" t="s">
        <v>192</v>
      </c>
    </row>
    <row r="22" spans="1:6" x14ac:dyDescent="0.3">
      <c r="A22" s="226" t="s">
        <v>251</v>
      </c>
      <c r="B22" s="287">
        <v>79.599999999999994</v>
      </c>
      <c r="C22" s="232">
        <v>76.099999999999994</v>
      </c>
      <c r="D22" s="232">
        <v>96.3</v>
      </c>
      <c r="E22" s="231">
        <v>81.400000000000006</v>
      </c>
      <c r="F22" s="233" t="s">
        <v>192</v>
      </c>
    </row>
    <row r="23" spans="1:6" x14ac:dyDescent="0.3">
      <c r="A23" s="226" t="s">
        <v>424</v>
      </c>
      <c r="B23" s="288">
        <v>72.599999999999994</v>
      </c>
      <c r="C23" s="231">
        <v>80.2</v>
      </c>
      <c r="D23" s="231">
        <v>99</v>
      </c>
      <c r="E23" s="231">
        <v>81.3</v>
      </c>
      <c r="F23" s="233">
        <f t="shared" si="0"/>
        <v>21</v>
      </c>
    </row>
    <row r="24" spans="1:6" x14ac:dyDescent="0.3">
      <c r="A24" s="226" t="s">
        <v>430</v>
      </c>
      <c r="B24" s="287">
        <v>75.8</v>
      </c>
      <c r="C24" s="231">
        <v>77.5</v>
      </c>
      <c r="D24" s="231">
        <v>99</v>
      </c>
      <c r="E24" s="232">
        <v>81.2</v>
      </c>
      <c r="F24" s="233">
        <f t="shared" si="0"/>
        <v>22</v>
      </c>
    </row>
    <row r="25" spans="1:6" x14ac:dyDescent="0.3">
      <c r="A25" s="226" t="s">
        <v>73</v>
      </c>
      <c r="B25" s="288">
        <v>70.7</v>
      </c>
      <c r="C25" s="231">
        <v>81.2</v>
      </c>
      <c r="D25" s="232">
        <v>97.2</v>
      </c>
      <c r="E25" s="232">
        <v>80.7</v>
      </c>
      <c r="F25" s="233" t="s">
        <v>268</v>
      </c>
    </row>
    <row r="26" spans="1:6" x14ac:dyDescent="0.3">
      <c r="A26" s="226" t="s">
        <v>471</v>
      </c>
      <c r="B26" s="287">
        <v>78.2</v>
      </c>
      <c r="C26" s="232">
        <v>75</v>
      </c>
      <c r="D26" s="232">
        <v>97.7</v>
      </c>
      <c r="E26" s="232">
        <v>80.7</v>
      </c>
      <c r="F26" s="233" t="s">
        <v>268</v>
      </c>
    </row>
    <row r="27" spans="1:6" x14ac:dyDescent="0.3">
      <c r="A27" s="226" t="s">
        <v>411</v>
      </c>
      <c r="B27" s="287">
        <v>74.099999999999994</v>
      </c>
      <c r="C27" s="232">
        <v>76.3</v>
      </c>
      <c r="D27" s="231">
        <v>99.6</v>
      </c>
      <c r="E27" s="232">
        <v>80.2</v>
      </c>
      <c r="F27" s="233" t="s">
        <v>267</v>
      </c>
    </row>
    <row r="28" spans="1:6" x14ac:dyDescent="0.3">
      <c r="A28" s="226" t="s">
        <v>442</v>
      </c>
      <c r="B28" s="287">
        <v>75.2</v>
      </c>
      <c r="C28" s="232">
        <v>76.5</v>
      </c>
      <c r="D28" s="232">
        <v>97.1</v>
      </c>
      <c r="E28" s="232">
        <v>80.2</v>
      </c>
      <c r="F28" s="233" t="s">
        <v>267</v>
      </c>
    </row>
    <row r="29" spans="1:6" x14ac:dyDescent="0.3">
      <c r="A29" s="226" t="s">
        <v>203</v>
      </c>
      <c r="B29" s="287">
        <v>77.8</v>
      </c>
      <c r="C29" s="232">
        <v>74.5</v>
      </c>
      <c r="D29" s="232">
        <v>95.8</v>
      </c>
      <c r="E29" s="232">
        <v>79.900000000000006</v>
      </c>
      <c r="F29" s="233">
        <f t="shared" si="0"/>
        <v>27</v>
      </c>
    </row>
    <row r="30" spans="1:6" x14ac:dyDescent="0.3">
      <c r="A30" s="226" t="s">
        <v>87</v>
      </c>
      <c r="B30" s="288">
        <v>73.7</v>
      </c>
      <c r="C30" s="232">
        <v>77.3</v>
      </c>
      <c r="D30" s="232">
        <v>96.3</v>
      </c>
      <c r="E30" s="232">
        <v>79.8</v>
      </c>
      <c r="F30" s="233">
        <f t="shared" si="0"/>
        <v>28</v>
      </c>
    </row>
    <row r="31" spans="1:6" x14ac:dyDescent="0.3">
      <c r="A31" s="226" t="s">
        <v>418</v>
      </c>
      <c r="B31" s="288">
        <v>73.8</v>
      </c>
      <c r="C31" s="232">
        <v>73.8</v>
      </c>
      <c r="D31" s="231">
        <v>98.7</v>
      </c>
      <c r="E31" s="232">
        <v>78.8</v>
      </c>
      <c r="F31" s="233">
        <f t="shared" si="0"/>
        <v>29</v>
      </c>
    </row>
    <row r="32" spans="1:6" x14ac:dyDescent="0.3">
      <c r="A32" s="226" t="s">
        <v>447</v>
      </c>
      <c r="B32" s="287">
        <v>77.599999999999994</v>
      </c>
      <c r="C32" s="232">
        <v>70.5</v>
      </c>
      <c r="D32" s="232">
        <v>96.5</v>
      </c>
      <c r="E32" s="232">
        <v>78.2</v>
      </c>
      <c r="F32" s="233">
        <f t="shared" si="0"/>
        <v>30</v>
      </c>
    </row>
    <row r="33" spans="1:6" x14ac:dyDescent="0.3">
      <c r="A33" s="226" t="s">
        <v>152</v>
      </c>
      <c r="B33" s="288">
        <v>67.2</v>
      </c>
      <c r="C33" s="232">
        <v>76.8</v>
      </c>
      <c r="D33" s="231">
        <v>99.7</v>
      </c>
      <c r="E33" s="232">
        <v>78</v>
      </c>
      <c r="F33" s="233">
        <f t="shared" si="0"/>
        <v>31</v>
      </c>
    </row>
    <row r="34" spans="1:6" x14ac:dyDescent="0.3">
      <c r="A34" s="226" t="s">
        <v>439</v>
      </c>
      <c r="B34" s="288">
        <v>67.5</v>
      </c>
      <c r="C34" s="232">
        <v>74.8</v>
      </c>
      <c r="D34" s="231">
        <v>98.8</v>
      </c>
      <c r="E34" s="232">
        <v>77</v>
      </c>
      <c r="F34" s="233">
        <f t="shared" si="0"/>
        <v>32</v>
      </c>
    </row>
    <row r="35" spans="1:6" x14ac:dyDescent="0.3">
      <c r="A35" s="226" t="s">
        <v>240</v>
      </c>
      <c r="B35" s="287">
        <v>77.8</v>
      </c>
      <c r="C35" s="232">
        <v>66.2</v>
      </c>
      <c r="D35" s="231">
        <v>99.2</v>
      </c>
      <c r="E35" s="232">
        <v>76.900000000000006</v>
      </c>
      <c r="F35" s="233">
        <f t="shared" si="0"/>
        <v>33</v>
      </c>
    </row>
    <row r="36" spans="1:6" x14ac:dyDescent="0.3">
      <c r="A36" s="226" t="s">
        <v>218</v>
      </c>
      <c r="B36" s="287">
        <v>74</v>
      </c>
      <c r="C36" s="232">
        <v>68</v>
      </c>
      <c r="D36" s="231">
        <v>98.4</v>
      </c>
      <c r="E36" s="232">
        <v>76.2</v>
      </c>
      <c r="F36" s="233">
        <f t="shared" si="0"/>
        <v>34</v>
      </c>
    </row>
    <row r="37" spans="1:6" x14ac:dyDescent="0.3">
      <c r="A37" s="234" t="s">
        <v>335</v>
      </c>
      <c r="B37" s="288">
        <v>72.900000000000006</v>
      </c>
      <c r="C37" s="232">
        <v>65.8</v>
      </c>
      <c r="D37" s="231">
        <v>98.6</v>
      </c>
      <c r="E37" s="232">
        <v>74.8</v>
      </c>
      <c r="F37" s="233">
        <f t="shared" si="0"/>
        <v>35</v>
      </c>
    </row>
    <row r="38" spans="1:6" x14ac:dyDescent="0.3">
      <c r="A38" s="226" t="s">
        <v>172</v>
      </c>
      <c r="B38" s="288">
        <v>66.3</v>
      </c>
      <c r="C38" s="232">
        <v>69</v>
      </c>
      <c r="D38" s="231">
        <v>98.9</v>
      </c>
      <c r="E38" s="232">
        <v>74</v>
      </c>
      <c r="F38" s="233">
        <f t="shared" si="0"/>
        <v>36</v>
      </c>
    </row>
    <row r="39" spans="1:6" x14ac:dyDescent="0.3">
      <c r="A39" s="226" t="s">
        <v>303</v>
      </c>
      <c r="B39" s="288">
        <v>71.400000000000006</v>
      </c>
      <c r="C39" s="232">
        <v>63</v>
      </c>
      <c r="D39" s="232">
        <v>97.7</v>
      </c>
      <c r="E39" s="232">
        <v>72.900000000000006</v>
      </c>
      <c r="F39" s="233">
        <f t="shared" si="0"/>
        <v>37</v>
      </c>
    </row>
    <row r="40" spans="1:6" x14ac:dyDescent="0.3">
      <c r="A40" s="226" t="s">
        <v>38</v>
      </c>
      <c r="B40" s="288">
        <v>70</v>
      </c>
      <c r="C40" s="232">
        <v>62.5</v>
      </c>
      <c r="D40" s="231">
        <v>99.1</v>
      </c>
      <c r="E40" s="232">
        <v>72.400000000000006</v>
      </c>
      <c r="F40" s="233">
        <f t="shared" si="0"/>
        <v>38</v>
      </c>
    </row>
    <row r="41" spans="1:6" x14ac:dyDescent="0.3">
      <c r="A41" s="226" t="s">
        <v>390</v>
      </c>
      <c r="B41" s="288">
        <v>66.5</v>
      </c>
      <c r="C41" s="232">
        <v>64.400000000000006</v>
      </c>
      <c r="D41" s="232">
        <v>95.8</v>
      </c>
      <c r="E41" s="232">
        <v>71.400000000000006</v>
      </c>
      <c r="F41" s="233">
        <f t="shared" si="0"/>
        <v>39</v>
      </c>
    </row>
    <row r="42" spans="1:6" x14ac:dyDescent="0.3">
      <c r="A42" s="226" t="s">
        <v>405</v>
      </c>
      <c r="B42" s="288">
        <v>63.7</v>
      </c>
      <c r="C42" s="232">
        <v>63</v>
      </c>
      <c r="D42" s="231">
        <v>98.5</v>
      </c>
      <c r="E42" s="232">
        <v>70.3</v>
      </c>
      <c r="F42" s="233">
        <f t="shared" si="0"/>
        <v>40</v>
      </c>
    </row>
    <row r="43" spans="1:6" x14ac:dyDescent="0.3">
      <c r="A43" s="226" t="s">
        <v>378</v>
      </c>
      <c r="B43" s="287">
        <v>75.8</v>
      </c>
      <c r="C43" s="232">
        <v>54.2</v>
      </c>
      <c r="D43" s="232">
        <v>96.3</v>
      </c>
      <c r="E43" s="232">
        <v>70.2</v>
      </c>
      <c r="F43" s="233">
        <f t="shared" si="0"/>
        <v>41</v>
      </c>
    </row>
    <row r="44" spans="1:6" x14ac:dyDescent="0.3">
      <c r="A44" s="226" t="s">
        <v>450</v>
      </c>
      <c r="B44" s="288">
        <v>71.3</v>
      </c>
      <c r="C44" s="232">
        <v>55.4</v>
      </c>
      <c r="D44" s="231">
        <v>99.6</v>
      </c>
      <c r="E44" s="232">
        <v>69.8</v>
      </c>
      <c r="F44" s="233">
        <f t="shared" si="0"/>
        <v>42</v>
      </c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S20" sqref="S20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73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18</v>
      </c>
      <c r="D3" s="341"/>
      <c r="E3" s="81" t="s">
        <v>2</v>
      </c>
      <c r="F3" s="340" t="s">
        <v>268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75.599999999999994</v>
      </c>
      <c r="F4" s="355" t="s">
        <v>5</v>
      </c>
      <c r="G4" s="356"/>
      <c r="H4" s="83">
        <v>80.7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20</v>
      </c>
      <c r="D8" s="347"/>
      <c r="E8" s="210" t="s">
        <v>2</v>
      </c>
      <c r="F8" s="346">
        <v>33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64.5</v>
      </c>
      <c r="F9" s="342" t="s">
        <v>463</v>
      </c>
      <c r="G9" s="343"/>
      <c r="H9" s="80">
        <v>70.7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71">
        <v>58</v>
      </c>
      <c r="D10" s="68">
        <v>53.1</v>
      </c>
      <c r="E10" s="49" t="s">
        <v>16</v>
      </c>
      <c r="F10" s="70">
        <v>56.2</v>
      </c>
      <c r="G10" s="69">
        <v>52.1</v>
      </c>
      <c r="H10" s="47" t="s">
        <v>219</v>
      </c>
      <c r="I10" s="46">
        <f>G10-D10</f>
        <v>-1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11.1</v>
      </c>
      <c r="E11" s="49" t="s">
        <v>42</v>
      </c>
      <c r="F11" s="50">
        <v>11</v>
      </c>
      <c r="G11" s="60">
        <v>11.4</v>
      </c>
      <c r="H11" s="47" t="s">
        <v>277</v>
      </c>
      <c r="I11" s="46">
        <f>D11-G11</f>
        <v>-0.30000000000000071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5.4</v>
      </c>
      <c r="E13" s="49" t="s">
        <v>70</v>
      </c>
      <c r="F13" s="50">
        <v>7.6</v>
      </c>
      <c r="G13" s="50">
        <v>5.4</v>
      </c>
      <c r="H13" s="47" t="s">
        <v>260</v>
      </c>
      <c r="I13" s="46">
        <f>G13-D13</f>
        <v>0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30.1</v>
      </c>
      <c r="H14" s="47" t="s">
        <v>168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24.1</v>
      </c>
      <c r="E15" s="66" t="s">
        <v>72</v>
      </c>
      <c r="F15" s="61">
        <v>34.5</v>
      </c>
      <c r="G15" s="61">
        <v>25.5</v>
      </c>
      <c r="H15" s="47" t="s">
        <v>275</v>
      </c>
      <c r="I15" s="46">
        <f>D15-G15</f>
        <v>-1.3999999999999986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84.2</v>
      </c>
      <c r="E19" s="49" t="s">
        <v>71</v>
      </c>
      <c r="F19" s="61">
        <v>95.1</v>
      </c>
      <c r="G19" s="61">
        <v>100</v>
      </c>
      <c r="H19" s="47" t="s">
        <v>455</v>
      </c>
      <c r="I19" s="46">
        <f>G19-D19</f>
        <v>15.799999999999997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91.7</v>
      </c>
      <c r="H20" s="47" t="s">
        <v>57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67.599999999999994</v>
      </c>
      <c r="E21" s="49" t="s">
        <v>70</v>
      </c>
      <c r="F21" s="61">
        <v>100</v>
      </c>
      <c r="G21" s="61">
        <v>71.8</v>
      </c>
      <c r="H21" s="47" t="s">
        <v>58</v>
      </c>
      <c r="I21" s="46">
        <f>G21-D21</f>
        <v>4.2000000000000028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62.5</v>
      </c>
      <c r="E22" s="49" t="s">
        <v>69</v>
      </c>
      <c r="F22" s="61">
        <v>60.8</v>
      </c>
      <c r="G22" s="61">
        <v>75</v>
      </c>
      <c r="H22" s="47" t="s">
        <v>177</v>
      </c>
      <c r="I22" s="46">
        <f>G22-D22</f>
        <v>12.5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81.3</v>
      </c>
      <c r="E23" s="49" t="s">
        <v>68</v>
      </c>
      <c r="F23" s="61">
        <v>83.8</v>
      </c>
      <c r="G23" s="61">
        <v>87.5</v>
      </c>
      <c r="H23" s="47" t="s">
        <v>266</v>
      </c>
      <c r="I23" s="46">
        <f>G23-D23</f>
        <v>6.2000000000000028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84.4</v>
      </c>
      <c r="E24" s="49" t="s">
        <v>67</v>
      </c>
      <c r="F24" s="61">
        <v>94.8</v>
      </c>
      <c r="G24" s="61">
        <v>74.900000000000006</v>
      </c>
      <c r="H24" s="47" t="s">
        <v>49</v>
      </c>
      <c r="I24" s="46">
        <f>G24-D24</f>
        <v>-9.5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12</v>
      </c>
      <c r="D26" s="339"/>
      <c r="E26" s="217" t="s">
        <v>2</v>
      </c>
      <c r="F26" s="382" t="s">
        <v>270</v>
      </c>
      <c r="G26" s="383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79.900000000000006</v>
      </c>
      <c r="F27" s="342" t="s">
        <v>463</v>
      </c>
      <c r="G27" s="343"/>
      <c r="H27" s="80">
        <v>81.2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79.099999999999994</v>
      </c>
      <c r="E28" s="49" t="s">
        <v>66</v>
      </c>
      <c r="F28" s="61">
        <v>81.099999999999994</v>
      </c>
      <c r="G28" s="61">
        <v>81.400000000000006</v>
      </c>
      <c r="H28" s="47" t="s">
        <v>182</v>
      </c>
      <c r="I28" s="46">
        <f>G28-D28</f>
        <v>2.3000000000000114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3.8</v>
      </c>
      <c r="E29" s="62" t="s">
        <v>65</v>
      </c>
      <c r="F29" s="50">
        <v>4.5999999999999996</v>
      </c>
      <c r="G29" s="60">
        <v>5.8</v>
      </c>
      <c r="H29" s="47" t="s">
        <v>274</v>
      </c>
      <c r="I29" s="46">
        <f>G29-D29</f>
        <v>2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50.2</v>
      </c>
      <c r="E30" s="49" t="s">
        <v>64</v>
      </c>
      <c r="F30" s="50">
        <v>53.6</v>
      </c>
      <c r="G30" s="60">
        <v>53.8</v>
      </c>
      <c r="H30" s="47" t="s">
        <v>182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67.8</v>
      </c>
      <c r="H31" s="47" t="s">
        <v>171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28</v>
      </c>
      <c r="D33" s="339"/>
      <c r="E33" s="218" t="s">
        <v>2</v>
      </c>
      <c r="F33" s="338" t="s">
        <v>174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85.3</v>
      </c>
      <c r="F34" s="342" t="s">
        <v>463</v>
      </c>
      <c r="G34" s="343"/>
      <c r="H34" s="80">
        <v>97.2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93.5</v>
      </c>
      <c r="H35" s="47" t="s">
        <v>141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99.6</v>
      </c>
      <c r="E36" s="49" t="s">
        <v>63</v>
      </c>
      <c r="F36" s="52">
        <v>98.4</v>
      </c>
      <c r="G36" s="50">
        <v>97.9</v>
      </c>
      <c r="H36" s="47" t="s">
        <v>272</v>
      </c>
      <c r="I36" s="46">
        <f>G36-D36</f>
        <v>-1.6999999999999886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62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911" priority="28" operator="containsText" text="красная зона">
      <formula>NOT(ISERROR(SEARCH("красная зона",E6)))</formula>
    </cfRule>
    <cfRule type="containsText" dxfId="910" priority="29" operator="containsText" text="зеленая зона">
      <formula>NOT(ISERROR(SEARCH("зеленая зона",E6)))</formula>
    </cfRule>
  </conditionalFormatting>
  <conditionalFormatting sqref="E19">
    <cfRule type="containsText" dxfId="909" priority="26" operator="containsText" text="красная зона">
      <formula>NOT(ISERROR(SEARCH("красная зона",E19)))</formula>
    </cfRule>
    <cfRule type="containsText" dxfId="908" priority="27" operator="containsText" text="зеленая зона">
      <formula>NOT(ISERROR(SEARCH("зеленая зона",E19)))</formula>
    </cfRule>
  </conditionalFormatting>
  <conditionalFormatting sqref="E22">
    <cfRule type="containsText" dxfId="907" priority="24" operator="containsText" text="красная зона">
      <formula>NOT(ISERROR(SEARCH("красная зона",E22)))</formula>
    </cfRule>
    <cfRule type="containsText" dxfId="906" priority="25" operator="containsText" text="зеленая зона">
      <formula>NOT(ISERROR(SEARCH("зеленая зона",E22)))</formula>
    </cfRule>
  </conditionalFormatting>
  <conditionalFormatting sqref="E23">
    <cfRule type="containsText" dxfId="905" priority="22" operator="containsText" text="красная зона">
      <formula>NOT(ISERROR(SEARCH("красная зона",E23)))</formula>
    </cfRule>
    <cfRule type="containsText" dxfId="904" priority="23" operator="containsText" text="зеленая зона">
      <formula>NOT(ISERROR(SEARCH("зеленая зона",E23)))</formula>
    </cfRule>
  </conditionalFormatting>
  <conditionalFormatting sqref="E24">
    <cfRule type="containsText" dxfId="903" priority="20" operator="containsText" text="красная зона">
      <formula>NOT(ISERROR(SEARCH("красная зона",E24)))</formula>
    </cfRule>
    <cfRule type="containsText" dxfId="902" priority="21" operator="containsText" text="зеленая зона">
      <formula>NOT(ISERROR(SEARCH("зеленая зона",E24)))</formula>
    </cfRule>
  </conditionalFormatting>
  <conditionalFormatting sqref="H6">
    <cfRule type="containsText" dxfId="901" priority="18" operator="containsText" text="красная зона">
      <formula>NOT(ISERROR(SEARCH("красная зона",H6)))</formula>
    </cfRule>
    <cfRule type="containsText" dxfId="900" priority="19" operator="containsText" text="зеленая зона">
      <formula>NOT(ISERROR(SEARCH("зеленая зона",H6)))</formula>
    </cfRule>
  </conditionalFormatting>
  <conditionalFormatting sqref="I3">
    <cfRule type="containsText" dxfId="899" priority="15" operator="containsText" text="красная зона">
      <formula>NOT(ISERROR(SEARCH("красная зона",I3)))</formula>
    </cfRule>
    <cfRule type="containsText" dxfId="898" priority="16" operator="containsText" text="зеленая зона">
      <formula>NOT(ISERROR(SEARCH("зеленая зона",I3)))</formula>
    </cfRule>
  </conditionalFormatting>
  <conditionalFormatting sqref="H10:H11">
    <cfRule type="containsText" dxfId="897" priority="13" operator="containsText" text="ниже">
      <formula>NOT(ISERROR(SEARCH("ниже",H10)))</formula>
    </cfRule>
    <cfRule type="containsText" dxfId="896" priority="14" operator="containsText" text="выше">
      <formula>NOT(ISERROR(SEARCH("выше",H10)))</formula>
    </cfRule>
  </conditionalFormatting>
  <conditionalFormatting sqref="H13:H15">
    <cfRule type="containsText" dxfId="895" priority="11" operator="containsText" text="ниже">
      <formula>NOT(ISERROR(SEARCH("ниже",H13)))</formula>
    </cfRule>
    <cfRule type="containsText" dxfId="894" priority="12" operator="containsText" text="выше">
      <formula>NOT(ISERROR(SEARCH("выше",H13)))</formula>
    </cfRule>
  </conditionalFormatting>
  <conditionalFormatting sqref="H19:H24">
    <cfRule type="containsText" dxfId="893" priority="5" operator="containsText" text="ниже">
      <formula>NOT(ISERROR(SEARCH("ниже",H19)))</formula>
    </cfRule>
    <cfRule type="containsText" dxfId="892" priority="6" operator="containsText" text="выше">
      <formula>NOT(ISERROR(SEARCH("выше",H19)))</formula>
    </cfRule>
  </conditionalFormatting>
  <conditionalFormatting sqref="H28:H31">
    <cfRule type="containsText" dxfId="891" priority="3" operator="containsText" text="ниже">
      <formula>NOT(ISERROR(SEARCH("ниже",H28)))</formula>
    </cfRule>
    <cfRule type="containsText" dxfId="890" priority="4" operator="containsText" text="выше">
      <formula>NOT(ISERROR(SEARCH("выше",H28)))</formula>
    </cfRule>
  </conditionalFormatting>
  <conditionalFormatting sqref="H35:H36">
    <cfRule type="containsText" dxfId="889" priority="1" operator="containsText" text="ниже">
      <formula>NOT(ISERROR(SEARCH("ниже",H35)))</formula>
    </cfRule>
    <cfRule type="containsText" dxfId="88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E5FD377B-0253-4F79-BE8E-B4E9C234795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H19" sqref="H19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214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7</v>
      </c>
      <c r="D3" s="341"/>
      <c r="E3" s="81" t="s">
        <v>2</v>
      </c>
      <c r="F3" s="380" t="s">
        <v>270</v>
      </c>
      <c r="G3" s="38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81.900000000000006</v>
      </c>
      <c r="F4" s="355" t="s">
        <v>5</v>
      </c>
      <c r="G4" s="356"/>
      <c r="H4" s="83">
        <v>82.6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</v>
      </c>
      <c r="D8" s="347"/>
      <c r="E8" s="210" t="s">
        <v>2</v>
      </c>
      <c r="F8" s="346">
        <v>14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78.599999999999994</v>
      </c>
      <c r="F9" s="342" t="s">
        <v>463</v>
      </c>
      <c r="G9" s="343"/>
      <c r="H9" s="80">
        <v>76.900000000000006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67.099999999999994</v>
      </c>
      <c r="E10" s="49" t="s">
        <v>196</v>
      </c>
      <c r="F10" s="70">
        <v>56.2</v>
      </c>
      <c r="G10" s="69">
        <v>66.400000000000006</v>
      </c>
      <c r="H10" s="47" t="s">
        <v>134</v>
      </c>
      <c r="I10" s="46">
        <f>G10-D10</f>
        <v>-0.69999999999998863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9.6</v>
      </c>
      <c r="E11" s="49" t="s">
        <v>155</v>
      </c>
      <c r="F11" s="50">
        <v>11</v>
      </c>
      <c r="G11" s="60">
        <v>10.5</v>
      </c>
      <c r="H11" s="47" t="s">
        <v>188</v>
      </c>
      <c r="I11" s="46">
        <f>D11-G11</f>
        <v>-0.90000000000000036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9.9</v>
      </c>
      <c r="E13" s="49" t="s">
        <v>213</v>
      </c>
      <c r="F13" s="50">
        <v>7.6</v>
      </c>
      <c r="G13" s="50">
        <v>9.4</v>
      </c>
      <c r="H13" s="47" t="s">
        <v>125</v>
      </c>
      <c r="I13" s="46">
        <f>G13-D13</f>
        <v>-0.5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33</v>
      </c>
      <c r="H14" s="47" t="s">
        <v>256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22.4</v>
      </c>
      <c r="E15" s="66" t="s">
        <v>213</v>
      </c>
      <c r="F15" s="61">
        <v>34.5</v>
      </c>
      <c r="G15" s="61">
        <v>33.1</v>
      </c>
      <c r="H15" s="47" t="s">
        <v>182</v>
      </c>
      <c r="I15" s="46">
        <f>D15-G15</f>
        <v>-10.700000000000003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31</v>
      </c>
      <c r="F19" s="61">
        <v>95.1</v>
      </c>
      <c r="G19" s="61">
        <v>95</v>
      </c>
      <c r="H19" s="47" t="s">
        <v>457</v>
      </c>
      <c r="I19" s="46">
        <f>G19-D19</f>
        <v>-5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31</v>
      </c>
      <c r="F21" s="61">
        <v>100</v>
      </c>
      <c r="G21" s="61">
        <v>44.3</v>
      </c>
      <c r="H21" s="47" t="s">
        <v>170</v>
      </c>
      <c r="I21" s="46">
        <f>G21-D21</f>
        <v>-55.7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85</v>
      </c>
      <c r="E22" s="49" t="s">
        <v>198</v>
      </c>
      <c r="F22" s="61">
        <v>60.8</v>
      </c>
      <c r="G22" s="61">
        <v>82.9</v>
      </c>
      <c r="H22" s="47" t="s">
        <v>132</v>
      </c>
      <c r="I22" s="46">
        <f>G22-D22</f>
        <v>-2.0999999999999943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31</v>
      </c>
      <c r="F23" s="61">
        <v>83.8</v>
      </c>
      <c r="G23" s="61">
        <v>97.6</v>
      </c>
      <c r="H23" s="47" t="s">
        <v>287</v>
      </c>
      <c r="I23" s="46">
        <f>G23-D23</f>
        <v>-2.4000000000000057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71.2</v>
      </c>
      <c r="E24" s="49" t="s">
        <v>151</v>
      </c>
      <c r="F24" s="61">
        <v>94.8</v>
      </c>
      <c r="G24" s="61">
        <v>96.5</v>
      </c>
      <c r="H24" s="47" t="s">
        <v>47</v>
      </c>
      <c r="I24" s="46">
        <f>G24-D24</f>
        <v>25.299999999999997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9</v>
      </c>
      <c r="D26" s="339"/>
      <c r="E26" s="217" t="s">
        <v>2</v>
      </c>
      <c r="F26" s="338">
        <v>20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81.3</v>
      </c>
      <c r="F27" s="342" t="s">
        <v>463</v>
      </c>
      <c r="G27" s="343"/>
      <c r="H27" s="80">
        <v>79.8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80.2</v>
      </c>
      <c r="E28" s="49" t="s">
        <v>139</v>
      </c>
      <c r="F28" s="61">
        <v>81.099999999999994</v>
      </c>
      <c r="G28" s="61">
        <v>80.900000000000006</v>
      </c>
      <c r="H28" s="47" t="s">
        <v>169</v>
      </c>
      <c r="I28" s="46">
        <f>G28-D28</f>
        <v>0.70000000000000284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3.7</v>
      </c>
      <c r="E29" s="62" t="s">
        <v>183</v>
      </c>
      <c r="F29" s="50">
        <v>4.5999999999999996</v>
      </c>
      <c r="G29" s="60">
        <v>5</v>
      </c>
      <c r="H29" s="47" t="s">
        <v>59</v>
      </c>
      <c r="I29" s="46">
        <f>G29-D29</f>
        <v>1.2999999999999998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52.9</v>
      </c>
      <c r="E30" s="49" t="s">
        <v>205</v>
      </c>
      <c r="F30" s="50">
        <v>53.6</v>
      </c>
      <c r="G30" s="60">
        <v>53.5</v>
      </c>
      <c r="H30" s="47" t="s">
        <v>169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72.8</v>
      </c>
      <c r="H31" s="47" t="s">
        <v>182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22</v>
      </c>
      <c r="D33" s="339"/>
      <c r="E33" s="218" t="s">
        <v>2</v>
      </c>
      <c r="F33" s="382" t="s">
        <v>293</v>
      </c>
      <c r="G33" s="383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88.9</v>
      </c>
      <c r="F34" s="342" t="s">
        <v>463</v>
      </c>
      <c r="G34" s="343"/>
      <c r="H34" s="80">
        <v>99.1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98.1</v>
      </c>
      <c r="H35" s="47" t="s">
        <v>284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98.4</v>
      </c>
      <c r="E36" s="49" t="s">
        <v>191</v>
      </c>
      <c r="F36" s="52">
        <v>98.4</v>
      </c>
      <c r="G36" s="50">
        <v>99</v>
      </c>
      <c r="H36" s="47" t="s">
        <v>263</v>
      </c>
      <c r="I36" s="46">
        <f>G36-D36</f>
        <v>0.59999999999999432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887" priority="24" operator="containsText" text="красная зона">
      <formula>NOT(ISERROR(SEARCH("красная зона",E6)))</formula>
    </cfRule>
    <cfRule type="containsText" dxfId="886" priority="25" operator="containsText" text="зеленая зона">
      <formula>NOT(ISERROR(SEARCH("зеленая зона",E6)))</formula>
    </cfRule>
  </conditionalFormatting>
  <conditionalFormatting sqref="E19">
    <cfRule type="containsText" dxfId="885" priority="22" operator="containsText" text="красная зона">
      <formula>NOT(ISERROR(SEARCH("красная зона",E19)))</formula>
    </cfRule>
    <cfRule type="containsText" dxfId="884" priority="23" operator="containsText" text="зеленая зона">
      <formula>NOT(ISERROR(SEARCH("зеленая зона",E19)))</formula>
    </cfRule>
  </conditionalFormatting>
  <conditionalFormatting sqref="E22">
    <cfRule type="containsText" dxfId="883" priority="20" operator="containsText" text="красная зона">
      <formula>NOT(ISERROR(SEARCH("красная зона",E22)))</formula>
    </cfRule>
    <cfRule type="containsText" dxfId="882" priority="21" operator="containsText" text="зеленая зона">
      <formula>NOT(ISERROR(SEARCH("зеленая зона",E22)))</formula>
    </cfRule>
  </conditionalFormatting>
  <conditionalFormatting sqref="E23">
    <cfRule type="containsText" dxfId="881" priority="18" operator="containsText" text="красная зона">
      <formula>NOT(ISERROR(SEARCH("красная зона",E23)))</formula>
    </cfRule>
    <cfRule type="containsText" dxfId="880" priority="19" operator="containsText" text="зеленая зона">
      <formula>NOT(ISERROR(SEARCH("зеленая зона",E23)))</formula>
    </cfRule>
  </conditionalFormatting>
  <conditionalFormatting sqref="E24">
    <cfRule type="containsText" dxfId="879" priority="16" operator="containsText" text="красная зона">
      <formula>NOT(ISERROR(SEARCH("красная зона",E24)))</formula>
    </cfRule>
    <cfRule type="containsText" dxfId="878" priority="17" operator="containsText" text="зеленая зона">
      <formula>NOT(ISERROR(SEARCH("зеленая зона",E24)))</formula>
    </cfRule>
  </conditionalFormatting>
  <conditionalFormatting sqref="H6">
    <cfRule type="containsText" dxfId="877" priority="14" operator="containsText" text="красная зона">
      <formula>NOT(ISERROR(SEARCH("красная зона",H6)))</formula>
    </cfRule>
    <cfRule type="containsText" dxfId="876" priority="15" operator="containsText" text="зеленая зона">
      <formula>NOT(ISERROR(SEARCH("зеленая зона",H6)))</formula>
    </cfRule>
  </conditionalFormatting>
  <conditionalFormatting sqref="I3">
    <cfRule type="containsText" dxfId="875" priority="11" operator="containsText" text="красная зона">
      <formula>NOT(ISERROR(SEARCH("красная зона",I3)))</formula>
    </cfRule>
    <cfRule type="containsText" dxfId="874" priority="12" operator="containsText" text="зеленая зона">
      <formula>NOT(ISERROR(SEARCH("зеленая зона",I3)))</formula>
    </cfRule>
  </conditionalFormatting>
  <conditionalFormatting sqref="H10:H11">
    <cfRule type="containsText" dxfId="873" priority="9" operator="containsText" text="ниже">
      <formula>NOT(ISERROR(SEARCH("ниже",H10)))</formula>
    </cfRule>
    <cfRule type="containsText" dxfId="872" priority="10" operator="containsText" text="выше">
      <formula>NOT(ISERROR(SEARCH("выше",H10)))</formula>
    </cfRule>
  </conditionalFormatting>
  <conditionalFormatting sqref="H13:H15">
    <cfRule type="containsText" dxfId="871" priority="7" operator="containsText" text="ниже">
      <formula>NOT(ISERROR(SEARCH("ниже",H13)))</formula>
    </cfRule>
    <cfRule type="containsText" dxfId="870" priority="8" operator="containsText" text="выше">
      <formula>NOT(ISERROR(SEARCH("выше",H13)))</formula>
    </cfRule>
  </conditionalFormatting>
  <conditionalFormatting sqref="H19:H24">
    <cfRule type="containsText" dxfId="869" priority="5" operator="containsText" text="ниже">
      <formula>NOT(ISERROR(SEARCH("ниже",H19)))</formula>
    </cfRule>
    <cfRule type="containsText" dxfId="868" priority="6" operator="containsText" text="выше">
      <formula>NOT(ISERROR(SEARCH("выше",H19)))</formula>
    </cfRule>
  </conditionalFormatting>
  <conditionalFormatting sqref="H35:H36">
    <cfRule type="containsText" dxfId="867" priority="3" operator="containsText" text="ниже">
      <formula>NOT(ISERROR(SEARCH("ниже",H35)))</formula>
    </cfRule>
    <cfRule type="containsText" dxfId="866" priority="4" operator="containsText" text="выше">
      <formula>NOT(ISERROR(SEARCH("выше",H35)))</formula>
    </cfRule>
  </conditionalFormatting>
  <conditionalFormatting sqref="H28:H31">
    <cfRule type="containsText" dxfId="865" priority="1" operator="containsText" text="ниже">
      <formula>NOT(ISERROR(SEARCH("ниже",H28)))</formula>
    </cfRule>
    <cfRule type="containsText" dxfId="864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D07F2050-5789-4F31-B44F-0C6BF4F3819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7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212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30</v>
      </c>
      <c r="D3" s="341"/>
      <c r="E3" s="81" t="s">
        <v>2</v>
      </c>
      <c r="F3" s="340" t="s">
        <v>269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69.8</v>
      </c>
      <c r="F4" s="355" t="s">
        <v>5</v>
      </c>
      <c r="G4" s="356"/>
      <c r="H4" s="83">
        <v>81.900000000000006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35</v>
      </c>
      <c r="D8" s="347"/>
      <c r="E8" s="210" t="s">
        <v>2</v>
      </c>
      <c r="F8" s="346">
        <v>28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57.2</v>
      </c>
      <c r="F9" s="342" t="s">
        <v>463</v>
      </c>
      <c r="G9" s="343"/>
      <c r="H9" s="80">
        <v>72.099999999999994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57.9</v>
      </c>
      <c r="E10" s="49" t="s">
        <v>45</v>
      </c>
      <c r="F10" s="70">
        <v>56.2</v>
      </c>
      <c r="G10" s="69">
        <v>55.9</v>
      </c>
      <c r="H10" s="47" t="s">
        <v>272</v>
      </c>
      <c r="I10" s="46">
        <f>G10-D10</f>
        <v>-2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13.1</v>
      </c>
      <c r="E11" s="49" t="s">
        <v>166</v>
      </c>
      <c r="F11" s="50">
        <v>11</v>
      </c>
      <c r="G11" s="60">
        <v>14.3</v>
      </c>
      <c r="H11" s="47" t="s">
        <v>170</v>
      </c>
      <c r="I11" s="46">
        <f>D11-G11</f>
        <v>-1.2000000000000011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8.5</v>
      </c>
      <c r="E13" s="49" t="s">
        <v>211</v>
      </c>
      <c r="F13" s="50">
        <v>7.6</v>
      </c>
      <c r="G13" s="50">
        <v>8.6999999999999993</v>
      </c>
      <c r="H13" s="47" t="s">
        <v>281</v>
      </c>
      <c r="I13" s="46">
        <f>G13-D13</f>
        <v>0.19999999999999929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36.1</v>
      </c>
      <c r="H14" s="47" t="s">
        <v>236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20</v>
      </c>
      <c r="E15" s="66" t="s">
        <v>206</v>
      </c>
      <c r="F15" s="61">
        <v>34.5</v>
      </c>
      <c r="G15" s="61">
        <v>22.9</v>
      </c>
      <c r="H15" s="47" t="s">
        <v>284</v>
      </c>
      <c r="I15" s="46">
        <f>D15-G15</f>
        <v>-2.8999999999999986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63.4</v>
      </c>
      <c r="E19" s="49" t="s">
        <v>16</v>
      </c>
      <c r="F19" s="61">
        <v>95.1</v>
      </c>
      <c r="G19" s="61">
        <v>90.2</v>
      </c>
      <c r="H19" s="47" t="s">
        <v>458</v>
      </c>
      <c r="I19" s="46">
        <f>G19-D19</f>
        <v>26.800000000000004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89.1</v>
      </c>
      <c r="H20" s="47" t="s">
        <v>144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62</v>
      </c>
      <c r="F21" s="61">
        <v>100</v>
      </c>
      <c r="G21" s="61">
        <v>84.3</v>
      </c>
      <c r="H21" s="47" t="s">
        <v>219</v>
      </c>
      <c r="I21" s="46">
        <f>G21-D21</f>
        <v>-15.700000000000003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37.799999999999997</v>
      </c>
      <c r="E22" s="49" t="s">
        <v>40</v>
      </c>
      <c r="F22" s="61">
        <v>60.8</v>
      </c>
      <c r="G22" s="61">
        <v>50</v>
      </c>
      <c r="H22" s="47" t="s">
        <v>171</v>
      </c>
      <c r="I22" s="46">
        <f>G22-D22</f>
        <v>12.200000000000003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59.5</v>
      </c>
      <c r="E23" s="49" t="s">
        <v>43</v>
      </c>
      <c r="F23" s="61">
        <v>83.8</v>
      </c>
      <c r="G23" s="61">
        <v>70.599999999999994</v>
      </c>
      <c r="H23" s="47" t="s">
        <v>171</v>
      </c>
      <c r="I23" s="46">
        <f>G23-D23</f>
        <v>11.099999999999994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69.599999999999994</v>
      </c>
      <c r="E24" s="49" t="s">
        <v>80</v>
      </c>
      <c r="F24" s="61">
        <v>94.8</v>
      </c>
      <c r="G24" s="61">
        <v>95.7</v>
      </c>
      <c r="H24" s="47" t="s">
        <v>254</v>
      </c>
      <c r="I24" s="46">
        <f>G24-D24</f>
        <v>26.100000000000009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28</v>
      </c>
      <c r="D26" s="339"/>
      <c r="E26" s="217" t="s">
        <v>2</v>
      </c>
      <c r="F26" s="338">
        <v>8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71</v>
      </c>
      <c r="F27" s="342" t="s">
        <v>463</v>
      </c>
      <c r="G27" s="343"/>
      <c r="H27" s="80">
        <v>82.9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76</v>
      </c>
      <c r="E28" s="49" t="s">
        <v>77</v>
      </c>
      <c r="F28" s="61">
        <v>81.099999999999994</v>
      </c>
      <c r="G28" s="61">
        <v>87.1</v>
      </c>
      <c r="H28" s="47" t="s">
        <v>125</v>
      </c>
      <c r="I28" s="46">
        <f>G28-D28</f>
        <v>11.099999999999994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2.9</v>
      </c>
      <c r="E29" s="62" t="s">
        <v>42</v>
      </c>
      <c r="F29" s="50">
        <v>4.5999999999999996</v>
      </c>
      <c r="G29" s="60">
        <v>5.3</v>
      </c>
      <c r="H29" s="47" t="s">
        <v>291</v>
      </c>
      <c r="I29" s="46">
        <f>G29-D29</f>
        <v>2.4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45.2</v>
      </c>
      <c r="E30" s="49" t="s">
        <v>78</v>
      </c>
      <c r="F30" s="50">
        <v>53.6</v>
      </c>
      <c r="G30" s="60">
        <v>57.6</v>
      </c>
      <c r="H30" s="47" t="s">
        <v>125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67.900000000000006</v>
      </c>
      <c r="H31" s="47" t="s">
        <v>53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22</v>
      </c>
      <c r="D33" s="339"/>
      <c r="E33" s="218" t="s">
        <v>2</v>
      </c>
      <c r="F33" s="338">
        <v>32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88.9</v>
      </c>
      <c r="F34" s="342" t="s">
        <v>463</v>
      </c>
      <c r="G34" s="343"/>
      <c r="H34" s="80">
        <v>96.9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97.9</v>
      </c>
      <c r="H35" s="47" t="s">
        <v>186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97.3</v>
      </c>
      <c r="E36" s="49" t="s">
        <v>201</v>
      </c>
      <c r="F36" s="52">
        <v>98.4</v>
      </c>
      <c r="G36" s="50">
        <v>92.6</v>
      </c>
      <c r="H36" s="47" t="s">
        <v>56</v>
      </c>
      <c r="I36" s="46">
        <f>G36-D36</f>
        <v>-4.7000000000000028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863" priority="24" operator="containsText" text="красная зона">
      <formula>NOT(ISERROR(SEARCH("красная зона",E6)))</formula>
    </cfRule>
    <cfRule type="containsText" dxfId="862" priority="25" operator="containsText" text="зеленая зона">
      <formula>NOT(ISERROR(SEARCH("зеленая зона",E6)))</formula>
    </cfRule>
  </conditionalFormatting>
  <conditionalFormatting sqref="E19">
    <cfRule type="containsText" dxfId="861" priority="22" operator="containsText" text="красная зона">
      <formula>NOT(ISERROR(SEARCH("красная зона",E19)))</formula>
    </cfRule>
    <cfRule type="containsText" dxfId="860" priority="23" operator="containsText" text="зеленая зона">
      <formula>NOT(ISERROR(SEARCH("зеленая зона",E19)))</formula>
    </cfRule>
  </conditionalFormatting>
  <conditionalFormatting sqref="E22">
    <cfRule type="containsText" dxfId="859" priority="20" operator="containsText" text="красная зона">
      <formula>NOT(ISERROR(SEARCH("красная зона",E22)))</formula>
    </cfRule>
    <cfRule type="containsText" dxfId="858" priority="21" operator="containsText" text="зеленая зона">
      <formula>NOT(ISERROR(SEARCH("зеленая зона",E22)))</formula>
    </cfRule>
  </conditionalFormatting>
  <conditionalFormatting sqref="E23">
    <cfRule type="containsText" dxfId="857" priority="18" operator="containsText" text="красная зона">
      <formula>NOT(ISERROR(SEARCH("красная зона",E23)))</formula>
    </cfRule>
    <cfRule type="containsText" dxfId="856" priority="19" operator="containsText" text="зеленая зона">
      <formula>NOT(ISERROR(SEARCH("зеленая зона",E23)))</formula>
    </cfRule>
  </conditionalFormatting>
  <conditionalFormatting sqref="E24">
    <cfRule type="containsText" dxfId="855" priority="16" operator="containsText" text="красная зона">
      <formula>NOT(ISERROR(SEARCH("красная зона",E24)))</formula>
    </cfRule>
    <cfRule type="containsText" dxfId="854" priority="17" operator="containsText" text="зеленая зона">
      <formula>NOT(ISERROR(SEARCH("зеленая зона",E24)))</formula>
    </cfRule>
  </conditionalFormatting>
  <conditionalFormatting sqref="H6">
    <cfRule type="containsText" dxfId="853" priority="14" operator="containsText" text="красная зона">
      <formula>NOT(ISERROR(SEARCH("красная зона",H6)))</formula>
    </cfRule>
    <cfRule type="containsText" dxfId="852" priority="15" operator="containsText" text="зеленая зона">
      <formula>NOT(ISERROR(SEARCH("зеленая зона",H6)))</formula>
    </cfRule>
  </conditionalFormatting>
  <conditionalFormatting sqref="I3">
    <cfRule type="containsText" dxfId="851" priority="11" operator="containsText" text="красная зона">
      <formula>NOT(ISERROR(SEARCH("красная зона",I3)))</formula>
    </cfRule>
    <cfRule type="containsText" dxfId="850" priority="12" operator="containsText" text="зеленая зона">
      <formula>NOT(ISERROR(SEARCH("зеленая зона",I3)))</formula>
    </cfRule>
  </conditionalFormatting>
  <conditionalFormatting sqref="H10:H11">
    <cfRule type="containsText" dxfId="849" priority="9" operator="containsText" text="ниже">
      <formula>NOT(ISERROR(SEARCH("ниже",H10)))</formula>
    </cfRule>
    <cfRule type="containsText" dxfId="848" priority="10" operator="containsText" text="выше">
      <formula>NOT(ISERROR(SEARCH("выше",H10)))</formula>
    </cfRule>
  </conditionalFormatting>
  <conditionalFormatting sqref="H13:H15">
    <cfRule type="containsText" dxfId="847" priority="7" operator="containsText" text="ниже">
      <formula>NOT(ISERROR(SEARCH("ниже",H13)))</formula>
    </cfRule>
    <cfRule type="containsText" dxfId="846" priority="8" operator="containsText" text="выше">
      <formula>NOT(ISERROR(SEARCH("выше",H13)))</formula>
    </cfRule>
  </conditionalFormatting>
  <conditionalFormatting sqref="H19:H24">
    <cfRule type="containsText" dxfId="845" priority="5" operator="containsText" text="ниже">
      <formula>NOT(ISERROR(SEARCH("ниже",H19)))</formula>
    </cfRule>
    <cfRule type="containsText" dxfId="844" priority="6" operator="containsText" text="выше">
      <formula>NOT(ISERROR(SEARCH("выше",H19)))</formula>
    </cfRule>
  </conditionalFormatting>
  <conditionalFormatting sqref="H35:H36">
    <cfRule type="containsText" dxfId="843" priority="3" operator="containsText" text="ниже">
      <formula>NOT(ISERROR(SEARCH("ниже",H35)))</formula>
    </cfRule>
    <cfRule type="containsText" dxfId="842" priority="4" operator="containsText" text="выше">
      <formula>NOT(ISERROR(SEARCH("выше",H35)))</formula>
    </cfRule>
  </conditionalFormatting>
  <conditionalFormatting sqref="H28:H31">
    <cfRule type="containsText" dxfId="841" priority="1" operator="containsText" text="ниже">
      <formula>NOT(ISERROR(SEARCH("ниже",H28)))</formula>
    </cfRule>
    <cfRule type="containsText" dxfId="840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4DB563C7-D08D-40F0-94BA-76D7BFEDE400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203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22</v>
      </c>
      <c r="D3" s="341"/>
      <c r="E3" s="81" t="s">
        <v>2</v>
      </c>
      <c r="F3" s="340">
        <v>27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74</v>
      </c>
      <c r="F4" s="355" t="s">
        <v>5</v>
      </c>
      <c r="G4" s="356"/>
      <c r="H4" s="83">
        <v>79.900000000000006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24</v>
      </c>
      <c r="D8" s="347"/>
      <c r="E8" s="210" t="s">
        <v>2</v>
      </c>
      <c r="F8" s="346">
        <v>12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63.7</v>
      </c>
      <c r="F9" s="342" t="s">
        <v>463</v>
      </c>
      <c r="G9" s="343"/>
      <c r="H9" s="80">
        <v>77.8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58.6</v>
      </c>
      <c r="E10" s="49" t="s">
        <v>68</v>
      </c>
      <c r="F10" s="70">
        <v>56.2</v>
      </c>
      <c r="G10" s="69">
        <v>58.3</v>
      </c>
      <c r="H10" s="47" t="s">
        <v>273</v>
      </c>
      <c r="I10" s="46">
        <f>G10-D10</f>
        <v>-0.30000000000000426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7.4</v>
      </c>
      <c r="E11" s="49" t="s">
        <v>196</v>
      </c>
      <c r="F11" s="50">
        <v>11</v>
      </c>
      <c r="G11" s="60">
        <v>7.7</v>
      </c>
      <c r="H11" s="47" t="s">
        <v>225</v>
      </c>
      <c r="I11" s="46">
        <f>D11-G11</f>
        <v>-0.29999999999999982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10</v>
      </c>
      <c r="E13" s="49" t="s">
        <v>196</v>
      </c>
      <c r="F13" s="50">
        <v>7.6</v>
      </c>
      <c r="G13" s="50">
        <v>11.3</v>
      </c>
      <c r="H13" s="47" t="s">
        <v>282</v>
      </c>
      <c r="I13" s="46">
        <f>G13-D13</f>
        <v>1.3000000000000007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29.1</v>
      </c>
      <c r="H14" s="47" t="s">
        <v>51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25.6</v>
      </c>
      <c r="E15" s="66" t="s">
        <v>67</v>
      </c>
      <c r="F15" s="61">
        <v>34.5</v>
      </c>
      <c r="G15" s="61">
        <v>32.200000000000003</v>
      </c>
      <c r="H15" s="47" t="s">
        <v>135</v>
      </c>
      <c r="I15" s="46">
        <f>D15-G15</f>
        <v>-6.6000000000000014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50</v>
      </c>
      <c r="E19" s="49" t="s">
        <v>166</v>
      </c>
      <c r="F19" s="61">
        <v>95.1</v>
      </c>
      <c r="G19" s="61">
        <v>75</v>
      </c>
      <c r="H19" s="47" t="s">
        <v>147</v>
      </c>
      <c r="I19" s="46">
        <f>G19-D19</f>
        <v>25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62</v>
      </c>
      <c r="F21" s="61">
        <v>100</v>
      </c>
      <c r="G21" s="61">
        <v>93.8</v>
      </c>
      <c r="H21" s="47" t="s">
        <v>165</v>
      </c>
      <c r="I21" s="46">
        <f>G21-D21</f>
        <v>-6.2000000000000028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88.9</v>
      </c>
      <c r="E22" s="49" t="s">
        <v>139</v>
      </c>
      <c r="F22" s="61">
        <v>60.8</v>
      </c>
      <c r="G22" s="61">
        <v>57.1</v>
      </c>
      <c r="H22" s="47" t="s">
        <v>167</v>
      </c>
      <c r="I22" s="46">
        <f>G22-D22</f>
        <v>-31.800000000000004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66.7</v>
      </c>
      <c r="E23" s="49" t="s">
        <v>77</v>
      </c>
      <c r="F23" s="61">
        <v>83.8</v>
      </c>
      <c r="G23" s="61">
        <v>85.7</v>
      </c>
      <c r="H23" s="47" t="s">
        <v>256</v>
      </c>
      <c r="I23" s="46">
        <f>G23-D23</f>
        <v>19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75.900000000000006</v>
      </c>
      <c r="E24" s="49" t="s">
        <v>15</v>
      </c>
      <c r="F24" s="61">
        <v>94.8</v>
      </c>
      <c r="G24" s="61">
        <v>96.5</v>
      </c>
      <c r="H24" s="47" t="s">
        <v>47</v>
      </c>
      <c r="I24" s="46">
        <f>G24-D24</f>
        <v>20.599999999999994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16</v>
      </c>
      <c r="D26" s="339"/>
      <c r="E26" s="217" t="s">
        <v>2</v>
      </c>
      <c r="F26" s="338">
        <v>29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77.5</v>
      </c>
      <c r="F27" s="342" t="s">
        <v>463</v>
      </c>
      <c r="G27" s="343"/>
      <c r="H27" s="80">
        <v>74.5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78.400000000000006</v>
      </c>
      <c r="E28" s="49" t="s">
        <v>202</v>
      </c>
      <c r="F28" s="61">
        <v>81.099999999999994</v>
      </c>
      <c r="G28" s="61">
        <v>73.5</v>
      </c>
      <c r="H28" s="47" t="s">
        <v>52</v>
      </c>
      <c r="I28" s="46">
        <f>G28-D28</f>
        <v>-4.9000000000000057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3.5</v>
      </c>
      <c r="E29" s="62" t="s">
        <v>41</v>
      </c>
      <c r="F29" s="50">
        <v>4.5999999999999996</v>
      </c>
      <c r="G29" s="60">
        <v>3.7</v>
      </c>
      <c r="H29" s="47" t="s">
        <v>165</v>
      </c>
      <c r="I29" s="46">
        <f>G29-D29</f>
        <v>0.20000000000000018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49.4</v>
      </c>
      <c r="E30" s="49" t="s">
        <v>201</v>
      </c>
      <c r="F30" s="50">
        <v>53.6</v>
      </c>
      <c r="G30" s="60">
        <v>48.6</v>
      </c>
      <c r="H30" s="47" t="s">
        <v>52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85.3</v>
      </c>
      <c r="H31" s="47" t="s">
        <v>134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29</v>
      </c>
      <c r="D33" s="339"/>
      <c r="E33" s="218" t="s">
        <v>2</v>
      </c>
      <c r="F33" s="338" t="s">
        <v>294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84.2</v>
      </c>
      <c r="F34" s="342" t="s">
        <v>463</v>
      </c>
      <c r="G34" s="343"/>
      <c r="H34" s="80">
        <v>95.8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88.9</v>
      </c>
      <c r="H35" s="47" t="s">
        <v>260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87.4</v>
      </c>
      <c r="E36" s="49" t="s">
        <v>82</v>
      </c>
      <c r="F36" s="52">
        <v>98.4</v>
      </c>
      <c r="G36" s="50">
        <v>98.3</v>
      </c>
      <c r="H36" s="47" t="s">
        <v>169</v>
      </c>
      <c r="I36" s="46">
        <f>G36-D36</f>
        <v>10.899999999999991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839" priority="26" operator="containsText" text="красная зона">
      <formula>NOT(ISERROR(SEARCH("красная зона",E6)))</formula>
    </cfRule>
    <cfRule type="containsText" dxfId="838" priority="27" operator="containsText" text="зеленая зона">
      <formula>NOT(ISERROR(SEARCH("зеленая зона",E6)))</formula>
    </cfRule>
  </conditionalFormatting>
  <conditionalFormatting sqref="E19">
    <cfRule type="containsText" dxfId="837" priority="24" operator="containsText" text="красная зона">
      <formula>NOT(ISERROR(SEARCH("красная зона",E19)))</formula>
    </cfRule>
    <cfRule type="containsText" dxfId="836" priority="25" operator="containsText" text="зеленая зона">
      <formula>NOT(ISERROR(SEARCH("зеленая зона",E19)))</formula>
    </cfRule>
  </conditionalFormatting>
  <conditionalFormatting sqref="E22">
    <cfRule type="containsText" dxfId="835" priority="22" operator="containsText" text="красная зона">
      <formula>NOT(ISERROR(SEARCH("красная зона",E22)))</formula>
    </cfRule>
    <cfRule type="containsText" dxfId="834" priority="23" operator="containsText" text="зеленая зона">
      <formula>NOT(ISERROR(SEARCH("зеленая зона",E22)))</formula>
    </cfRule>
  </conditionalFormatting>
  <conditionalFormatting sqref="E23">
    <cfRule type="containsText" dxfId="833" priority="20" operator="containsText" text="красная зона">
      <formula>NOT(ISERROR(SEARCH("красная зона",E23)))</formula>
    </cfRule>
    <cfRule type="containsText" dxfId="832" priority="21" operator="containsText" text="зеленая зона">
      <formula>NOT(ISERROR(SEARCH("зеленая зона",E23)))</formula>
    </cfRule>
  </conditionalFormatting>
  <conditionalFormatting sqref="E24">
    <cfRule type="containsText" dxfId="831" priority="18" operator="containsText" text="красная зона">
      <formula>NOT(ISERROR(SEARCH("красная зона",E24)))</formula>
    </cfRule>
    <cfRule type="containsText" dxfId="830" priority="19" operator="containsText" text="зеленая зона">
      <formula>NOT(ISERROR(SEARCH("зеленая зона",E24)))</formula>
    </cfRule>
  </conditionalFormatting>
  <conditionalFormatting sqref="H6">
    <cfRule type="containsText" dxfId="829" priority="16" operator="containsText" text="красная зона">
      <formula>NOT(ISERROR(SEARCH("красная зона",H6)))</formula>
    </cfRule>
    <cfRule type="containsText" dxfId="828" priority="17" operator="containsText" text="зеленая зона">
      <formula>NOT(ISERROR(SEARCH("зеленая зона",H6)))</formula>
    </cfRule>
  </conditionalFormatting>
  <conditionalFormatting sqref="I3">
    <cfRule type="containsText" dxfId="827" priority="13" operator="containsText" text="красная зона">
      <formula>NOT(ISERROR(SEARCH("красная зона",I3)))</formula>
    </cfRule>
    <cfRule type="containsText" dxfId="826" priority="14" operator="containsText" text="зеленая зона">
      <formula>NOT(ISERROR(SEARCH("зеленая зона",I3)))</formula>
    </cfRule>
  </conditionalFormatting>
  <conditionalFormatting sqref="H10:H11">
    <cfRule type="containsText" dxfId="825" priority="11" operator="containsText" text="ниже">
      <formula>NOT(ISERROR(SEARCH("ниже",H10)))</formula>
    </cfRule>
    <cfRule type="containsText" dxfId="824" priority="12" operator="containsText" text="выше">
      <formula>NOT(ISERROR(SEARCH("выше",H10)))</formula>
    </cfRule>
  </conditionalFormatting>
  <conditionalFormatting sqref="H13:H15">
    <cfRule type="containsText" dxfId="823" priority="9" operator="containsText" text="ниже">
      <formula>NOT(ISERROR(SEARCH("ниже",H13)))</formula>
    </cfRule>
    <cfRule type="containsText" dxfId="822" priority="10" operator="containsText" text="выше">
      <formula>NOT(ISERROR(SEARCH("выше",H13)))</formula>
    </cfRule>
  </conditionalFormatting>
  <conditionalFormatting sqref="H19:H23">
    <cfRule type="containsText" dxfId="821" priority="7" operator="containsText" text="ниже">
      <formula>NOT(ISERROR(SEARCH("ниже",H19)))</formula>
    </cfRule>
    <cfRule type="containsText" dxfId="820" priority="8" operator="containsText" text="выше">
      <formula>NOT(ISERROR(SEARCH("выше",H19)))</formula>
    </cfRule>
  </conditionalFormatting>
  <conditionalFormatting sqref="H28:H31">
    <cfRule type="containsText" dxfId="819" priority="5" operator="containsText" text="ниже">
      <formula>NOT(ISERROR(SEARCH("ниже",H28)))</formula>
    </cfRule>
    <cfRule type="containsText" dxfId="818" priority="6" operator="containsText" text="выше">
      <formula>NOT(ISERROR(SEARCH("выше",H28)))</formula>
    </cfRule>
  </conditionalFormatting>
  <conditionalFormatting sqref="H35:H36">
    <cfRule type="containsText" dxfId="817" priority="3" operator="containsText" text="ниже">
      <formula>NOT(ISERROR(SEARCH("ниже",H35)))</formula>
    </cfRule>
    <cfRule type="containsText" dxfId="816" priority="4" operator="containsText" text="выше">
      <formula>NOT(ISERROR(SEARCH("выше",H35)))</formula>
    </cfRule>
  </conditionalFormatting>
  <conditionalFormatting sqref="H24">
    <cfRule type="containsText" dxfId="815" priority="1" operator="containsText" text="ниже">
      <formula>NOT(ISERROR(SEARCH("ниже",H24)))</formula>
    </cfRule>
    <cfRule type="containsText" dxfId="814" priority="2" operator="containsText" text="выше">
      <formula>NOT(ISERROR(SEARCH("выше",H24)))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DEADCC24-3CB7-4C75-9706-7FD9EDF8AEA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3" zoomScale="70" zoomScaleNormal="70" workbookViewId="0">
      <selection activeCell="F16" sqref="F16:H16"/>
    </sheetView>
  </sheetViews>
  <sheetFormatPr defaultRowHeight="18.75" x14ac:dyDescent="0.25"/>
  <cols>
    <col min="1" max="1" width="4.28515625" style="123" customWidth="1"/>
    <col min="2" max="2" width="60.5703125" style="123" customWidth="1"/>
    <col min="3" max="3" width="20.140625" style="124" customWidth="1"/>
    <col min="4" max="4" width="17.85546875" style="124" customWidth="1"/>
    <col min="5" max="5" width="25.7109375" style="125" customWidth="1"/>
    <col min="6" max="6" width="22.5703125" style="124" customWidth="1"/>
    <col min="7" max="7" width="24.5703125" style="124" customWidth="1"/>
    <col min="8" max="8" width="26.140625" style="124" customWidth="1"/>
    <col min="9" max="9" width="17.7109375" style="89" customWidth="1"/>
    <col min="10" max="16384" width="9.140625" style="94"/>
  </cols>
  <sheetData>
    <row r="1" spans="1:11" s="90" customFormat="1" x14ac:dyDescent="0.25">
      <c r="A1" s="407" t="s">
        <v>0</v>
      </c>
      <c r="B1" s="407"/>
      <c r="C1" s="407"/>
      <c r="D1" s="407"/>
      <c r="E1" s="407"/>
      <c r="F1" s="407"/>
      <c r="G1" s="407"/>
      <c r="H1" s="407"/>
      <c r="I1" s="89"/>
      <c r="K1" s="205"/>
    </row>
    <row r="2" spans="1:11" s="91" customFormat="1" ht="23.25" x14ac:dyDescent="0.25">
      <c r="A2" s="408" t="s">
        <v>303</v>
      </c>
      <c r="B2" s="408"/>
      <c r="C2" s="409"/>
      <c r="D2" s="409"/>
      <c r="E2" s="409"/>
      <c r="F2" s="409"/>
      <c r="G2" s="409"/>
      <c r="H2" s="409"/>
      <c r="I2" s="89"/>
      <c r="K2" s="206"/>
    </row>
    <row r="3" spans="1:11" s="91" customFormat="1" ht="18.75" customHeight="1" x14ac:dyDescent="0.25">
      <c r="A3" s="410" t="s">
        <v>1</v>
      </c>
      <c r="B3" s="411"/>
      <c r="C3" s="399">
        <v>26</v>
      </c>
      <c r="D3" s="400"/>
      <c r="E3" s="92" t="s">
        <v>2</v>
      </c>
      <c r="F3" s="412" t="s">
        <v>328</v>
      </c>
      <c r="G3" s="413"/>
      <c r="H3" s="92" t="s">
        <v>2</v>
      </c>
      <c r="I3" s="414" t="s">
        <v>3</v>
      </c>
      <c r="K3" s="206"/>
    </row>
    <row r="4" spans="1:11" ht="18.75" customHeight="1" x14ac:dyDescent="0.25">
      <c r="A4" s="410"/>
      <c r="B4" s="411"/>
      <c r="C4" s="416" t="s">
        <v>4</v>
      </c>
      <c r="D4" s="417"/>
      <c r="E4" s="93">
        <v>70.900000000000006</v>
      </c>
      <c r="F4" s="416" t="s">
        <v>5</v>
      </c>
      <c r="G4" s="417"/>
      <c r="H4" s="93">
        <v>72.900000000000006</v>
      </c>
      <c r="I4" s="414"/>
      <c r="K4" s="207"/>
    </row>
    <row r="5" spans="1:11" x14ac:dyDescent="0.25">
      <c r="A5" s="95"/>
      <c r="B5" s="96"/>
      <c r="C5" s="418" t="s">
        <v>6</v>
      </c>
      <c r="D5" s="419"/>
      <c r="E5" s="419"/>
      <c r="F5" s="420" t="s">
        <v>7</v>
      </c>
      <c r="G5" s="407"/>
      <c r="H5" s="421"/>
      <c r="I5" s="415"/>
      <c r="K5" s="207"/>
    </row>
    <row r="6" spans="1:11" ht="56.25" x14ac:dyDescent="0.25">
      <c r="A6" s="97" t="s">
        <v>8</v>
      </c>
      <c r="B6" s="98" t="s">
        <v>9</v>
      </c>
      <c r="C6" s="98" t="s">
        <v>10</v>
      </c>
      <c r="D6" s="98" t="s">
        <v>11</v>
      </c>
      <c r="E6" s="99" t="s">
        <v>12</v>
      </c>
      <c r="F6" s="98" t="s">
        <v>10</v>
      </c>
      <c r="G6" s="98" t="s">
        <v>11</v>
      </c>
      <c r="H6" s="99" t="s">
        <v>12</v>
      </c>
      <c r="I6" s="415"/>
      <c r="K6" s="207"/>
    </row>
    <row r="7" spans="1:11" s="91" customFormat="1" ht="18.75" customHeight="1" x14ac:dyDescent="0.25">
      <c r="A7" s="403" t="s">
        <v>13</v>
      </c>
      <c r="B7" s="404"/>
      <c r="C7" s="404"/>
      <c r="D7" s="404"/>
      <c r="E7" s="404"/>
      <c r="F7" s="404"/>
      <c r="G7" s="404"/>
      <c r="H7" s="404"/>
      <c r="I7" s="404"/>
      <c r="K7" s="206"/>
    </row>
    <row r="8" spans="1:11" s="91" customFormat="1" ht="18.75" customHeight="1" x14ac:dyDescent="0.25">
      <c r="A8" s="394" t="s">
        <v>14</v>
      </c>
      <c r="B8" s="390"/>
      <c r="C8" s="405">
        <v>18</v>
      </c>
      <c r="D8" s="406"/>
      <c r="E8" s="212" t="s">
        <v>2</v>
      </c>
      <c r="F8" s="405" t="s">
        <v>174</v>
      </c>
      <c r="G8" s="406"/>
      <c r="H8" s="212" t="s">
        <v>2</v>
      </c>
      <c r="I8" s="89"/>
      <c r="K8" s="206"/>
    </row>
    <row r="9" spans="1:11" ht="18.75" customHeight="1" x14ac:dyDescent="0.25">
      <c r="A9" s="394"/>
      <c r="B9" s="390"/>
      <c r="C9" s="399" t="s">
        <v>463</v>
      </c>
      <c r="D9" s="400"/>
      <c r="E9" s="92">
        <v>65.400000000000006</v>
      </c>
      <c r="F9" s="401" t="s">
        <v>463</v>
      </c>
      <c r="G9" s="402"/>
      <c r="H9" s="100">
        <v>71.400000000000006</v>
      </c>
      <c r="K9" s="207"/>
    </row>
    <row r="10" spans="1:11" ht="93.75" x14ac:dyDescent="0.25">
      <c r="A10" s="101">
        <v>1</v>
      </c>
      <c r="B10" s="102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03">
        <v>58</v>
      </c>
      <c r="D10" s="104">
        <v>55.7</v>
      </c>
      <c r="E10" s="105" t="s">
        <v>163</v>
      </c>
      <c r="F10" s="106">
        <v>56.2</v>
      </c>
      <c r="G10" s="107">
        <v>54.6</v>
      </c>
      <c r="H10" s="47" t="s">
        <v>168</v>
      </c>
      <c r="I10" s="108">
        <f>G10-D10</f>
        <v>-1.1000000000000014</v>
      </c>
      <c r="K10" s="207"/>
    </row>
    <row r="11" spans="1:11" ht="93.75" x14ac:dyDescent="0.25">
      <c r="A11" s="109">
        <v>2</v>
      </c>
      <c r="B11" s="110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04">
        <v>10.7</v>
      </c>
      <c r="D11" s="104">
        <v>11.9</v>
      </c>
      <c r="E11" s="105" t="s">
        <v>43</v>
      </c>
      <c r="F11" s="111">
        <v>11</v>
      </c>
      <c r="G11" s="112">
        <v>11.6</v>
      </c>
      <c r="H11" s="47" t="s">
        <v>278</v>
      </c>
      <c r="I11" s="108">
        <f>D11-G11</f>
        <v>0.30000000000000071</v>
      </c>
      <c r="K11" s="207"/>
    </row>
    <row r="12" spans="1:11" ht="75" x14ac:dyDescent="0.25">
      <c r="A12" s="109">
        <v>3</v>
      </c>
      <c r="B12" s="110" t="s">
        <v>17</v>
      </c>
      <c r="C12" s="387" t="s">
        <v>18</v>
      </c>
      <c r="D12" s="388"/>
      <c r="E12" s="389"/>
      <c r="F12" s="387" t="s">
        <v>18</v>
      </c>
      <c r="G12" s="388"/>
      <c r="H12" s="388"/>
      <c r="I12" s="108"/>
      <c r="K12" s="207"/>
    </row>
    <row r="13" spans="1:11" ht="56.25" x14ac:dyDescent="0.25">
      <c r="A13" s="109">
        <v>4</v>
      </c>
      <c r="B13" s="110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04">
        <v>7.6</v>
      </c>
      <c r="D13" s="104">
        <v>6.5</v>
      </c>
      <c r="E13" s="105" t="s">
        <v>43</v>
      </c>
      <c r="F13" s="111">
        <v>7.6</v>
      </c>
      <c r="G13" s="111">
        <v>6.3</v>
      </c>
      <c r="H13" s="47" t="s">
        <v>283</v>
      </c>
      <c r="I13" s="108">
        <f>G13-D13</f>
        <v>-0.20000000000000018</v>
      </c>
      <c r="K13" s="207"/>
    </row>
    <row r="14" spans="1:11" ht="93.75" x14ac:dyDescent="0.25">
      <c r="A14" s="109">
        <v>5</v>
      </c>
      <c r="B14" s="110" t="s">
        <v>19</v>
      </c>
      <c r="C14" s="387" t="s">
        <v>20</v>
      </c>
      <c r="D14" s="388"/>
      <c r="E14" s="389"/>
      <c r="F14" s="104">
        <v>32.700000000000003</v>
      </c>
      <c r="G14" s="104">
        <v>33.1</v>
      </c>
      <c r="H14" s="47" t="s">
        <v>329</v>
      </c>
      <c r="I14" s="108"/>
      <c r="J14" s="91"/>
      <c r="K14" s="207"/>
    </row>
    <row r="15" spans="1:11" ht="112.5" x14ac:dyDescent="0.25">
      <c r="A15" s="109">
        <v>6</v>
      </c>
      <c r="B15" s="110" t="s">
        <v>21</v>
      </c>
      <c r="C15" s="104">
        <v>36.200000000000003</v>
      </c>
      <c r="D15" s="104">
        <v>39.9</v>
      </c>
      <c r="E15" s="99" t="s">
        <v>79</v>
      </c>
      <c r="F15" s="104">
        <v>34.5</v>
      </c>
      <c r="G15" s="104">
        <v>38.1</v>
      </c>
      <c r="H15" s="47" t="s">
        <v>164</v>
      </c>
      <c r="I15" s="108">
        <f>D15-G15</f>
        <v>1.7999999999999972</v>
      </c>
      <c r="K15" s="207"/>
    </row>
    <row r="16" spans="1:11" ht="75" x14ac:dyDescent="0.25">
      <c r="A16" s="109">
        <v>7</v>
      </c>
      <c r="B16" s="110" t="s">
        <v>22</v>
      </c>
      <c r="C16" s="387" t="s">
        <v>18</v>
      </c>
      <c r="D16" s="388"/>
      <c r="E16" s="389"/>
      <c r="F16" s="387" t="s">
        <v>18</v>
      </c>
      <c r="G16" s="388"/>
      <c r="H16" s="388"/>
      <c r="I16" s="108"/>
      <c r="K16" s="207"/>
    </row>
    <row r="17" spans="1:11" ht="93.75" x14ac:dyDescent="0.25">
      <c r="A17" s="109">
        <v>8</v>
      </c>
      <c r="B17" s="110" t="s">
        <v>23</v>
      </c>
      <c r="C17" s="387" t="s">
        <v>18</v>
      </c>
      <c r="D17" s="388"/>
      <c r="E17" s="389"/>
      <c r="F17" s="387" t="s">
        <v>18</v>
      </c>
      <c r="G17" s="388"/>
      <c r="H17" s="388"/>
      <c r="I17" s="108"/>
      <c r="K17" s="207"/>
    </row>
    <row r="18" spans="1:11" ht="75" x14ac:dyDescent="0.25">
      <c r="A18" s="109">
        <v>9</v>
      </c>
      <c r="B18" s="110" t="s">
        <v>24</v>
      </c>
      <c r="C18" s="387" t="s">
        <v>18</v>
      </c>
      <c r="D18" s="388"/>
      <c r="E18" s="389"/>
      <c r="F18" s="387" t="s">
        <v>18</v>
      </c>
      <c r="G18" s="388"/>
      <c r="H18" s="388"/>
      <c r="I18" s="108"/>
      <c r="K18" s="207"/>
    </row>
    <row r="19" spans="1:11" ht="93.75" x14ac:dyDescent="0.25">
      <c r="A19" s="109">
        <v>10</v>
      </c>
      <c r="B19" s="110" t="s">
        <v>25</v>
      </c>
      <c r="C19" s="104">
        <v>82.55</v>
      </c>
      <c r="D19" s="104">
        <v>85.7</v>
      </c>
      <c r="E19" s="105" t="s">
        <v>159</v>
      </c>
      <c r="F19" s="104">
        <v>95.1</v>
      </c>
      <c r="G19" s="104">
        <v>95.2</v>
      </c>
      <c r="H19" s="47" t="s">
        <v>330</v>
      </c>
      <c r="I19" s="108">
        <f>G19-D19</f>
        <v>9.5</v>
      </c>
      <c r="K19" s="207"/>
    </row>
    <row r="20" spans="1:11" ht="93.75" x14ac:dyDescent="0.25">
      <c r="A20" s="109">
        <v>11</v>
      </c>
      <c r="B20" s="110" t="s">
        <v>26</v>
      </c>
      <c r="C20" s="387" t="s">
        <v>20</v>
      </c>
      <c r="D20" s="388"/>
      <c r="E20" s="389"/>
      <c r="F20" s="104">
        <v>100</v>
      </c>
      <c r="G20" s="104">
        <v>98.2</v>
      </c>
      <c r="H20" s="47" t="s">
        <v>164</v>
      </c>
      <c r="I20" s="108"/>
      <c r="K20" s="207"/>
    </row>
    <row r="21" spans="1:11" ht="75" x14ac:dyDescent="0.25">
      <c r="A21" s="109">
        <v>12</v>
      </c>
      <c r="B21" s="110" t="s">
        <v>27</v>
      </c>
      <c r="C21" s="104">
        <v>100</v>
      </c>
      <c r="D21" s="104">
        <v>99.5</v>
      </c>
      <c r="E21" s="105" t="s">
        <v>42</v>
      </c>
      <c r="F21" s="104">
        <v>100</v>
      </c>
      <c r="G21" s="104">
        <v>100</v>
      </c>
      <c r="H21" s="47" t="s">
        <v>331</v>
      </c>
      <c r="I21" s="108">
        <f>G21-D21</f>
        <v>0.5</v>
      </c>
      <c r="K21" s="207"/>
    </row>
    <row r="22" spans="1:11" ht="56.25" x14ac:dyDescent="0.25">
      <c r="A22" s="109">
        <v>13</v>
      </c>
      <c r="B22" s="110" t="s">
        <v>28</v>
      </c>
      <c r="C22" s="104">
        <v>62.2</v>
      </c>
      <c r="D22" s="104">
        <v>33.299999999999997</v>
      </c>
      <c r="E22" s="105" t="s">
        <v>44</v>
      </c>
      <c r="F22" s="104">
        <v>60.8</v>
      </c>
      <c r="G22" s="104">
        <v>45</v>
      </c>
      <c r="H22" s="47" t="s">
        <v>52</v>
      </c>
      <c r="I22" s="108">
        <f>G22-D22</f>
        <v>11.700000000000003</v>
      </c>
      <c r="K22" s="207"/>
    </row>
    <row r="23" spans="1:11" ht="56.25" x14ac:dyDescent="0.25">
      <c r="A23" s="109">
        <v>14</v>
      </c>
      <c r="B23" s="110" t="s">
        <v>29</v>
      </c>
      <c r="C23" s="104">
        <v>75.599999999999994</v>
      </c>
      <c r="D23" s="104">
        <v>76.2</v>
      </c>
      <c r="E23" s="105" t="s">
        <v>71</v>
      </c>
      <c r="F23" s="104">
        <v>83.8</v>
      </c>
      <c r="G23" s="104">
        <v>70</v>
      </c>
      <c r="H23" s="47" t="s">
        <v>332</v>
      </c>
      <c r="I23" s="108">
        <f>G23-D23</f>
        <v>-6.2000000000000028</v>
      </c>
      <c r="K23" s="207"/>
    </row>
    <row r="24" spans="1:11" ht="56.25" x14ac:dyDescent="0.25">
      <c r="A24" s="109">
        <v>15</v>
      </c>
      <c r="B24" s="110" t="s">
        <v>30</v>
      </c>
      <c r="C24" s="113">
        <v>82.4</v>
      </c>
      <c r="D24" s="109">
        <v>84.3</v>
      </c>
      <c r="E24" s="105" t="s">
        <v>202</v>
      </c>
      <c r="F24" s="104">
        <v>94.8</v>
      </c>
      <c r="G24" s="104">
        <v>96.2</v>
      </c>
      <c r="H24" s="47" t="s">
        <v>333</v>
      </c>
      <c r="I24" s="108">
        <f>G24-D24</f>
        <v>11.900000000000006</v>
      </c>
      <c r="K24" s="207"/>
    </row>
    <row r="25" spans="1:11" ht="18.75" customHeight="1" x14ac:dyDescent="0.25">
      <c r="A25" s="390" t="s">
        <v>32</v>
      </c>
      <c r="B25" s="391"/>
      <c r="C25" s="392"/>
      <c r="D25" s="392"/>
      <c r="E25" s="392"/>
      <c r="F25" s="392"/>
      <c r="G25" s="392"/>
      <c r="H25" s="392"/>
      <c r="I25" s="393"/>
      <c r="K25" s="207"/>
    </row>
    <row r="26" spans="1:11" ht="18.75" customHeight="1" x14ac:dyDescent="0.25">
      <c r="A26" s="394" t="s">
        <v>14</v>
      </c>
      <c r="B26" s="390"/>
      <c r="C26" s="395">
        <v>35</v>
      </c>
      <c r="D26" s="396"/>
      <c r="E26" s="221" t="s">
        <v>2</v>
      </c>
      <c r="F26" s="395" t="s">
        <v>334</v>
      </c>
      <c r="G26" s="396"/>
      <c r="H26" s="222" t="s">
        <v>2</v>
      </c>
      <c r="I26" s="114"/>
      <c r="K26" s="207"/>
    </row>
    <row r="27" spans="1:11" x14ac:dyDescent="0.25">
      <c r="A27" s="394"/>
      <c r="B27" s="390"/>
      <c r="C27" s="399" t="s">
        <v>463</v>
      </c>
      <c r="D27" s="400"/>
      <c r="E27" s="92">
        <v>63.2</v>
      </c>
      <c r="F27" s="401" t="s">
        <v>463</v>
      </c>
      <c r="G27" s="402"/>
      <c r="H27" s="100">
        <v>63</v>
      </c>
      <c r="I27" s="114"/>
      <c r="K27" s="207"/>
    </row>
    <row r="28" spans="1:11" ht="56.25" x14ac:dyDescent="0.25">
      <c r="A28" s="101">
        <v>16</v>
      </c>
      <c r="B28" s="102" t="str">
        <f>[1]СВОД!F29</f>
        <v>Достижение минимального уровня подготовки, %</v>
      </c>
      <c r="C28" s="104">
        <v>76.95</v>
      </c>
      <c r="D28" s="104">
        <v>70</v>
      </c>
      <c r="E28" s="105" t="s">
        <v>166</v>
      </c>
      <c r="F28" s="104">
        <v>81.099999999999994</v>
      </c>
      <c r="G28" s="104">
        <v>66.3</v>
      </c>
      <c r="H28" s="47" t="s">
        <v>147</v>
      </c>
      <c r="I28" s="108">
        <f>G28-D28</f>
        <v>-3.7000000000000028</v>
      </c>
      <c r="K28" s="207"/>
    </row>
    <row r="29" spans="1:11" ht="56.25" x14ac:dyDescent="0.25">
      <c r="A29" s="109">
        <v>17</v>
      </c>
      <c r="B29" s="110" t="str">
        <f>[1]СВОД!F30</f>
        <v>Достижение высокого уровня подготовки, %</v>
      </c>
      <c r="C29" s="104">
        <v>3.2</v>
      </c>
      <c r="D29" s="104">
        <v>2.1</v>
      </c>
      <c r="E29" s="105" t="s">
        <v>76</v>
      </c>
      <c r="F29" s="111">
        <v>4.5999999999999996</v>
      </c>
      <c r="G29" s="112">
        <v>2.6</v>
      </c>
      <c r="H29" s="47" t="s">
        <v>231</v>
      </c>
      <c r="I29" s="108">
        <f>G29-D29</f>
        <v>0.5</v>
      </c>
      <c r="K29" s="207"/>
    </row>
    <row r="30" spans="1:11" ht="56.25" x14ac:dyDescent="0.25">
      <c r="A30" s="109">
        <v>18</v>
      </c>
      <c r="B30" s="110" t="str">
        <f>[1]СВОД!F31</f>
        <v>Функциональная грамотность, %</v>
      </c>
      <c r="C30" s="104">
        <v>48.95</v>
      </c>
      <c r="D30" s="104">
        <v>43.5</v>
      </c>
      <c r="E30" s="105" t="s">
        <v>39</v>
      </c>
      <c r="F30" s="111">
        <v>53.6</v>
      </c>
      <c r="G30" s="112">
        <v>43.8</v>
      </c>
      <c r="H30" s="47" t="s">
        <v>147</v>
      </c>
      <c r="I30" s="108">
        <v>0</v>
      </c>
      <c r="K30" s="207"/>
    </row>
    <row r="31" spans="1:11" ht="150" x14ac:dyDescent="0.25">
      <c r="A31" s="109">
        <v>19</v>
      </c>
      <c r="B31" s="110" t="s">
        <v>33</v>
      </c>
      <c r="C31" s="387" t="s">
        <v>20</v>
      </c>
      <c r="D31" s="388"/>
      <c r="E31" s="389"/>
      <c r="F31" s="115">
        <v>71.8</v>
      </c>
      <c r="G31" s="116">
        <v>70.2</v>
      </c>
      <c r="H31" s="47" t="s">
        <v>164</v>
      </c>
      <c r="I31" s="108"/>
      <c r="K31" s="207"/>
    </row>
    <row r="32" spans="1:11" ht="18.75" customHeight="1" x14ac:dyDescent="0.25">
      <c r="A32" s="390" t="s">
        <v>34</v>
      </c>
      <c r="B32" s="391"/>
      <c r="C32" s="392"/>
      <c r="D32" s="392"/>
      <c r="E32" s="392"/>
      <c r="F32" s="392"/>
      <c r="G32" s="392"/>
      <c r="H32" s="392"/>
      <c r="I32" s="393"/>
      <c r="K32" s="207"/>
    </row>
    <row r="33" spans="1:11" ht="18.75" customHeight="1" x14ac:dyDescent="0.25">
      <c r="A33" s="394" t="s">
        <v>35</v>
      </c>
      <c r="B33" s="390"/>
      <c r="C33" s="395">
        <v>11</v>
      </c>
      <c r="D33" s="396"/>
      <c r="E33" s="222" t="s">
        <v>2</v>
      </c>
      <c r="F33" s="397" t="s">
        <v>296</v>
      </c>
      <c r="G33" s="398"/>
      <c r="H33" s="222" t="s">
        <v>2</v>
      </c>
      <c r="I33" s="114"/>
      <c r="K33" s="207"/>
    </row>
    <row r="34" spans="1:11" x14ac:dyDescent="0.25">
      <c r="A34" s="394"/>
      <c r="B34" s="390"/>
      <c r="C34" s="399" t="s">
        <v>463</v>
      </c>
      <c r="D34" s="400"/>
      <c r="E34" s="92">
        <v>98</v>
      </c>
      <c r="F34" s="401" t="s">
        <v>463</v>
      </c>
      <c r="G34" s="402"/>
      <c r="H34" s="100">
        <v>97.7</v>
      </c>
      <c r="I34" s="114"/>
      <c r="K34" s="207"/>
    </row>
    <row r="35" spans="1:11" ht="168.75" x14ac:dyDescent="0.25">
      <c r="A35" s="117">
        <v>20</v>
      </c>
      <c r="B35" s="110" t="s">
        <v>36</v>
      </c>
      <c r="C35" s="384" t="s">
        <v>20</v>
      </c>
      <c r="D35" s="385"/>
      <c r="E35" s="386"/>
      <c r="F35" s="118">
        <v>96.2</v>
      </c>
      <c r="G35" s="119">
        <v>97.3</v>
      </c>
      <c r="H35" s="47" t="s">
        <v>399</v>
      </c>
      <c r="I35" s="108"/>
      <c r="K35" s="207"/>
    </row>
    <row r="36" spans="1:11" ht="210" customHeight="1" x14ac:dyDescent="0.25">
      <c r="A36" s="111">
        <v>21</v>
      </c>
      <c r="B36" s="110" t="s">
        <v>37</v>
      </c>
      <c r="C36" s="111">
        <v>97.05</v>
      </c>
      <c r="D36" s="111">
        <v>93.9</v>
      </c>
      <c r="E36" s="105" t="s">
        <v>44</v>
      </c>
      <c r="F36" s="120">
        <v>98.4</v>
      </c>
      <c r="G36" s="111">
        <v>95.6</v>
      </c>
      <c r="H36" s="47" t="s">
        <v>147</v>
      </c>
      <c r="I36" s="108">
        <f>G36-D36</f>
        <v>1.6999999999999886</v>
      </c>
      <c r="K36" s="207"/>
    </row>
    <row r="37" spans="1:11" ht="131.25" x14ac:dyDescent="0.25">
      <c r="A37" s="111">
        <v>22</v>
      </c>
      <c r="B37" s="110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11">
        <v>100</v>
      </c>
      <c r="D37" s="111">
        <v>100</v>
      </c>
      <c r="E37" s="105" t="s">
        <v>31</v>
      </c>
      <c r="F37" s="121">
        <v>100</v>
      </c>
      <c r="G37" s="121">
        <v>100</v>
      </c>
      <c r="H37" s="122" t="s">
        <v>327</v>
      </c>
      <c r="I37" s="108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813" priority="36" operator="containsText" text="красная зона">
      <formula>NOT(ISERROR(SEARCH("красная зона",E38)))</formula>
    </cfRule>
    <cfRule type="containsText" dxfId="812" priority="3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811" priority="34" operator="containsText" text="красная зона">
      <formula>NOT(ISERROR(SEARCH("красная зона",E6)))</formula>
    </cfRule>
    <cfRule type="containsText" dxfId="810" priority="35" operator="containsText" text="зеленая зона">
      <formula>NOT(ISERROR(SEARCH("зеленая зона",E6)))</formula>
    </cfRule>
  </conditionalFormatting>
  <conditionalFormatting sqref="E19">
    <cfRule type="containsText" dxfId="809" priority="32" operator="containsText" text="красная зона">
      <formula>NOT(ISERROR(SEARCH("красная зона",E19)))</formula>
    </cfRule>
    <cfRule type="containsText" dxfId="808" priority="33" operator="containsText" text="зеленая зона">
      <formula>NOT(ISERROR(SEARCH("зеленая зона",E19)))</formula>
    </cfRule>
  </conditionalFormatting>
  <conditionalFormatting sqref="E22">
    <cfRule type="containsText" dxfId="807" priority="30" operator="containsText" text="красная зона">
      <formula>NOT(ISERROR(SEARCH("красная зона",E22)))</formula>
    </cfRule>
    <cfRule type="containsText" dxfId="806" priority="31" operator="containsText" text="зеленая зона">
      <formula>NOT(ISERROR(SEARCH("зеленая зона",E22)))</formula>
    </cfRule>
  </conditionalFormatting>
  <conditionalFormatting sqref="E23">
    <cfRule type="containsText" dxfId="805" priority="28" operator="containsText" text="красная зона">
      <formula>NOT(ISERROR(SEARCH("красная зона",E23)))</formula>
    </cfRule>
    <cfRule type="containsText" dxfId="804" priority="29" operator="containsText" text="зеленая зона">
      <formula>NOT(ISERROR(SEARCH("зеленая зона",E23)))</formula>
    </cfRule>
  </conditionalFormatting>
  <conditionalFormatting sqref="E24">
    <cfRule type="containsText" dxfId="803" priority="26" operator="containsText" text="красная зона">
      <formula>NOT(ISERROR(SEARCH("красная зона",E24)))</formula>
    </cfRule>
    <cfRule type="containsText" dxfId="802" priority="27" operator="containsText" text="зеленая зона">
      <formula>NOT(ISERROR(SEARCH("зеленая зона",E24)))</formula>
    </cfRule>
  </conditionalFormatting>
  <conditionalFormatting sqref="H6">
    <cfRule type="containsText" dxfId="801" priority="24" operator="containsText" text="красная зона">
      <formula>NOT(ISERROR(SEARCH("красная зона",H6)))</formula>
    </cfRule>
    <cfRule type="containsText" dxfId="800" priority="25" operator="containsText" text="зеленая зона">
      <formula>NOT(ISERROR(SEARCH("зеленая зона",H6)))</formula>
    </cfRule>
  </conditionalFormatting>
  <conditionalFormatting sqref="I3">
    <cfRule type="containsText" dxfId="799" priority="21" operator="containsText" text="красная зона">
      <formula>NOT(ISERROR(SEARCH("красная зона",I3)))</formula>
    </cfRule>
    <cfRule type="containsText" dxfId="798" priority="22" operator="containsText" text="зеленая зона">
      <formula>NOT(ISERROR(SEARCH("зеленая зона",I3)))</formula>
    </cfRule>
  </conditionalFormatting>
  <conditionalFormatting sqref="H10:H11">
    <cfRule type="containsText" dxfId="797" priority="9" operator="containsText" text="ниже">
      <formula>NOT(ISERROR(SEARCH("ниже",H10)))</formula>
    </cfRule>
    <cfRule type="containsText" dxfId="796" priority="10" operator="containsText" text="выше">
      <formula>NOT(ISERROR(SEARCH("выше",H10)))</formula>
    </cfRule>
  </conditionalFormatting>
  <conditionalFormatting sqref="H13:H15">
    <cfRule type="containsText" dxfId="795" priority="7" operator="containsText" text="ниже">
      <formula>NOT(ISERROR(SEARCH("ниже",H13)))</formula>
    </cfRule>
    <cfRule type="containsText" dxfId="794" priority="8" operator="containsText" text="выше">
      <formula>NOT(ISERROR(SEARCH("выше",H13)))</formula>
    </cfRule>
  </conditionalFormatting>
  <conditionalFormatting sqref="H19:H24">
    <cfRule type="containsText" dxfId="793" priority="5" operator="containsText" text="ниже">
      <formula>NOT(ISERROR(SEARCH("ниже",H19)))</formula>
    </cfRule>
    <cfRule type="containsText" dxfId="792" priority="6" operator="containsText" text="выше">
      <formula>NOT(ISERROR(SEARCH("выше",H19)))</formula>
    </cfRule>
  </conditionalFormatting>
  <conditionalFormatting sqref="H28:H31">
    <cfRule type="containsText" dxfId="791" priority="3" operator="containsText" text="ниже">
      <formula>NOT(ISERROR(SEARCH("ниже",H28)))</formula>
    </cfRule>
    <cfRule type="containsText" dxfId="790" priority="4" operator="containsText" text="выше">
      <formula>NOT(ISERROR(SEARCH("выше",H28)))</formula>
    </cfRule>
  </conditionalFormatting>
  <conditionalFormatting sqref="H35:H36">
    <cfRule type="containsText" dxfId="789" priority="1" operator="containsText" text="ниже">
      <formula>NOT(ISERROR(SEARCH("ниже",H35)))</formula>
    </cfRule>
    <cfRule type="containsText" dxfId="78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50559194-E55C-403C-BD17-3AF6476D3076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60" zoomScaleNormal="60" workbookViewId="0">
      <selection activeCell="H30" sqref="H30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210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5</v>
      </c>
      <c r="D3" s="341"/>
      <c r="E3" s="81" t="s">
        <v>2</v>
      </c>
      <c r="F3" s="340">
        <v>6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82.5</v>
      </c>
      <c r="F4" s="355" t="s">
        <v>5</v>
      </c>
      <c r="G4" s="356"/>
      <c r="H4" s="83">
        <v>84.3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9</v>
      </c>
      <c r="D8" s="347"/>
      <c r="E8" s="210" t="s">
        <v>2</v>
      </c>
      <c r="F8" s="346">
        <v>4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73.599999999999994</v>
      </c>
      <c r="F9" s="342" t="s">
        <v>463</v>
      </c>
      <c r="G9" s="343"/>
      <c r="H9" s="80">
        <v>81.5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62.3</v>
      </c>
      <c r="E10" s="49" t="s">
        <v>209</v>
      </c>
      <c r="F10" s="70">
        <v>56.2</v>
      </c>
      <c r="G10" s="69">
        <v>63.2</v>
      </c>
      <c r="H10" s="47" t="s">
        <v>236</v>
      </c>
      <c r="I10" s="46">
        <f>G10-D10</f>
        <v>0.90000000000000568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10.4</v>
      </c>
      <c r="E11" s="49" t="s">
        <v>208</v>
      </c>
      <c r="F11" s="50">
        <v>11</v>
      </c>
      <c r="G11" s="60">
        <v>10.6</v>
      </c>
      <c r="H11" s="47" t="s">
        <v>280</v>
      </c>
      <c r="I11" s="46">
        <f>D11-G11</f>
        <v>-0.19999999999999929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9.4</v>
      </c>
      <c r="E13" s="49" t="s">
        <v>206</v>
      </c>
      <c r="F13" s="50">
        <v>7.6</v>
      </c>
      <c r="G13" s="50">
        <v>8.8000000000000007</v>
      </c>
      <c r="H13" s="47" t="s">
        <v>274</v>
      </c>
      <c r="I13" s="46">
        <f>G13-D13</f>
        <v>-0.59999999999999964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34.700000000000003</v>
      </c>
      <c r="H14" s="47" t="s">
        <v>275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79.8</v>
      </c>
      <c r="E15" s="66" t="s">
        <v>44</v>
      </c>
      <c r="F15" s="61">
        <v>34.5</v>
      </c>
      <c r="G15" s="61">
        <v>55.5</v>
      </c>
      <c r="H15" s="47" t="s">
        <v>219</v>
      </c>
      <c r="I15" s="46">
        <f>D15-G15</f>
        <v>24.299999999999997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88.9</v>
      </c>
      <c r="E19" s="49" t="s">
        <v>155</v>
      </c>
      <c r="F19" s="61">
        <v>95.1</v>
      </c>
      <c r="G19" s="61">
        <v>100</v>
      </c>
      <c r="H19" s="47" t="s">
        <v>455</v>
      </c>
      <c r="I19" s="46">
        <f>G19-D19</f>
        <v>11.099999999999994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31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100</v>
      </c>
      <c r="E22" s="49" t="s">
        <v>31</v>
      </c>
      <c r="F22" s="61">
        <v>60.8</v>
      </c>
      <c r="G22" s="61">
        <v>100</v>
      </c>
      <c r="H22" s="47" t="s">
        <v>286</v>
      </c>
      <c r="I22" s="46">
        <f>G22-D22</f>
        <v>0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31</v>
      </c>
      <c r="F23" s="61">
        <v>83.8</v>
      </c>
      <c r="G23" s="61">
        <v>100</v>
      </c>
      <c r="H23" s="47" t="s">
        <v>222</v>
      </c>
      <c r="I23" s="46">
        <f>G23-D23</f>
        <v>0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82.4</v>
      </c>
      <c r="E24" s="49" t="s">
        <v>207</v>
      </c>
      <c r="F24" s="61">
        <v>94.8</v>
      </c>
      <c r="G24" s="61">
        <v>84.2</v>
      </c>
      <c r="H24" s="47" t="s">
        <v>141</v>
      </c>
      <c r="I24" s="46">
        <f>G24-D24</f>
        <v>1.7999999999999972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8</v>
      </c>
      <c r="D26" s="339"/>
      <c r="E26" s="217" t="s">
        <v>2</v>
      </c>
      <c r="F26" s="338">
        <v>19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84.8</v>
      </c>
      <c r="F27" s="342" t="s">
        <v>463</v>
      </c>
      <c r="G27" s="343"/>
      <c r="H27" s="80">
        <v>80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80.7</v>
      </c>
      <c r="E28" s="49" t="s">
        <v>206</v>
      </c>
      <c r="F28" s="61">
        <v>81.099999999999994</v>
      </c>
      <c r="G28" s="61">
        <v>84.9</v>
      </c>
      <c r="H28" s="47" t="s">
        <v>288</v>
      </c>
      <c r="I28" s="46">
        <f>G28-D28</f>
        <v>4.2000000000000028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4.0999999999999996</v>
      </c>
      <c r="E29" s="62" t="s">
        <v>205</v>
      </c>
      <c r="F29" s="50">
        <v>4.5999999999999996</v>
      </c>
      <c r="G29" s="60">
        <v>4.5999999999999996</v>
      </c>
      <c r="H29" s="47" t="s">
        <v>220</v>
      </c>
      <c r="I29" s="46">
        <f>G29-D29</f>
        <v>0.5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55</v>
      </c>
      <c r="E30" s="49" t="s">
        <v>149</v>
      </c>
      <c r="F30" s="50">
        <v>53.6</v>
      </c>
      <c r="G30" s="60">
        <v>56.1</v>
      </c>
      <c r="H30" s="47" t="s">
        <v>444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71.099999999999994</v>
      </c>
      <c r="H31" s="47" t="s">
        <v>292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15</v>
      </c>
      <c r="D33" s="339"/>
      <c r="E33" s="218" t="s">
        <v>2</v>
      </c>
      <c r="F33" s="382" t="s">
        <v>270</v>
      </c>
      <c r="G33" s="383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93</v>
      </c>
      <c r="F34" s="342" t="s">
        <v>463</v>
      </c>
      <c r="G34" s="343"/>
      <c r="H34" s="80">
        <v>98.8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96.1</v>
      </c>
      <c r="H35" s="47" t="s">
        <v>169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99.8</v>
      </c>
      <c r="E36" s="49" t="s">
        <v>204</v>
      </c>
      <c r="F36" s="52">
        <v>98.4</v>
      </c>
      <c r="G36" s="50">
        <v>100</v>
      </c>
      <c r="H36" s="47" t="s">
        <v>299</v>
      </c>
      <c r="I36" s="46">
        <f>G36-D36</f>
        <v>0.20000000000000284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787" priority="24" operator="containsText" text="красная зона">
      <formula>NOT(ISERROR(SEARCH("красная зона",E6)))</formula>
    </cfRule>
    <cfRule type="containsText" dxfId="786" priority="25" operator="containsText" text="зеленая зона">
      <formula>NOT(ISERROR(SEARCH("зеленая зона",E6)))</formula>
    </cfRule>
  </conditionalFormatting>
  <conditionalFormatting sqref="E19">
    <cfRule type="containsText" dxfId="785" priority="22" operator="containsText" text="красная зона">
      <formula>NOT(ISERROR(SEARCH("красная зона",E19)))</formula>
    </cfRule>
    <cfRule type="containsText" dxfId="784" priority="23" operator="containsText" text="зеленая зона">
      <formula>NOT(ISERROR(SEARCH("зеленая зона",E19)))</formula>
    </cfRule>
  </conditionalFormatting>
  <conditionalFormatting sqref="E22">
    <cfRule type="containsText" dxfId="783" priority="20" operator="containsText" text="красная зона">
      <formula>NOT(ISERROR(SEARCH("красная зона",E22)))</formula>
    </cfRule>
    <cfRule type="containsText" dxfId="782" priority="21" operator="containsText" text="зеленая зона">
      <formula>NOT(ISERROR(SEARCH("зеленая зона",E22)))</formula>
    </cfRule>
  </conditionalFormatting>
  <conditionalFormatting sqref="E23">
    <cfRule type="containsText" dxfId="781" priority="18" operator="containsText" text="красная зона">
      <formula>NOT(ISERROR(SEARCH("красная зона",E23)))</formula>
    </cfRule>
    <cfRule type="containsText" dxfId="780" priority="19" operator="containsText" text="зеленая зона">
      <formula>NOT(ISERROR(SEARCH("зеленая зона",E23)))</formula>
    </cfRule>
  </conditionalFormatting>
  <conditionalFormatting sqref="E24">
    <cfRule type="containsText" dxfId="779" priority="16" operator="containsText" text="красная зона">
      <formula>NOT(ISERROR(SEARCH("красная зона",E24)))</formula>
    </cfRule>
    <cfRule type="containsText" dxfId="778" priority="17" operator="containsText" text="зеленая зона">
      <formula>NOT(ISERROR(SEARCH("зеленая зона",E24)))</formula>
    </cfRule>
  </conditionalFormatting>
  <conditionalFormatting sqref="H6">
    <cfRule type="containsText" dxfId="777" priority="14" operator="containsText" text="красная зона">
      <formula>NOT(ISERROR(SEARCH("красная зона",H6)))</formula>
    </cfRule>
    <cfRule type="containsText" dxfId="776" priority="15" operator="containsText" text="зеленая зона">
      <formula>NOT(ISERROR(SEARCH("зеленая зона",H6)))</formula>
    </cfRule>
  </conditionalFormatting>
  <conditionalFormatting sqref="I3">
    <cfRule type="containsText" dxfId="775" priority="11" operator="containsText" text="красная зона">
      <formula>NOT(ISERROR(SEARCH("красная зона",I3)))</formula>
    </cfRule>
    <cfRule type="containsText" dxfId="774" priority="12" operator="containsText" text="зеленая зона">
      <formula>NOT(ISERROR(SEARCH("зеленая зона",I3)))</formula>
    </cfRule>
  </conditionalFormatting>
  <conditionalFormatting sqref="H10:H11">
    <cfRule type="containsText" dxfId="773" priority="9" operator="containsText" text="ниже">
      <formula>NOT(ISERROR(SEARCH("ниже",H10)))</formula>
    </cfRule>
    <cfRule type="containsText" dxfId="772" priority="10" operator="containsText" text="выше">
      <formula>NOT(ISERROR(SEARCH("выше",H10)))</formula>
    </cfRule>
  </conditionalFormatting>
  <conditionalFormatting sqref="H13:H15">
    <cfRule type="containsText" dxfId="771" priority="7" operator="containsText" text="ниже">
      <formula>NOT(ISERROR(SEARCH("ниже",H13)))</formula>
    </cfRule>
    <cfRule type="containsText" dxfId="770" priority="8" operator="containsText" text="выше">
      <formula>NOT(ISERROR(SEARCH("выше",H13)))</formula>
    </cfRule>
  </conditionalFormatting>
  <conditionalFormatting sqref="H19:H24">
    <cfRule type="containsText" dxfId="769" priority="5" operator="containsText" text="ниже">
      <formula>NOT(ISERROR(SEARCH("ниже",H19)))</formula>
    </cfRule>
    <cfRule type="containsText" dxfId="768" priority="6" operator="containsText" text="выше">
      <formula>NOT(ISERROR(SEARCH("выше",H19)))</formula>
    </cfRule>
  </conditionalFormatting>
  <conditionalFormatting sqref="H28:H31">
    <cfRule type="containsText" dxfId="767" priority="3" operator="containsText" text="ниже">
      <formula>NOT(ISERROR(SEARCH("ниже",H28)))</formula>
    </cfRule>
    <cfRule type="containsText" dxfId="766" priority="4" operator="containsText" text="выше">
      <formula>NOT(ISERROR(SEARCH("выше",H28)))</formula>
    </cfRule>
  </conditionalFormatting>
  <conditionalFormatting sqref="H35:H36">
    <cfRule type="containsText" dxfId="765" priority="1" operator="containsText" text="ниже">
      <formula>NOT(ISERROR(SEARCH("ниже",H35)))</formula>
    </cfRule>
    <cfRule type="containsText" dxfId="764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444815F-CEF3-4B98-8DD9-B80C0C75A49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5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335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39</v>
      </c>
      <c r="D3" s="438"/>
      <c r="E3" s="168" t="s">
        <v>2</v>
      </c>
      <c r="F3" s="450" t="s">
        <v>345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66.7</v>
      </c>
      <c r="F4" s="454" t="s">
        <v>5</v>
      </c>
      <c r="G4" s="455"/>
      <c r="H4" s="169">
        <v>74.8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22</v>
      </c>
      <c r="D8" s="444"/>
      <c r="E8" s="208" t="s">
        <v>2</v>
      </c>
      <c r="F8" s="443">
        <v>26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64.099999999999994</v>
      </c>
      <c r="F9" s="439" t="s">
        <v>463</v>
      </c>
      <c r="G9" s="440"/>
      <c r="H9" s="176">
        <v>72.900000000000006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59.3</v>
      </c>
      <c r="E10" s="181" t="s">
        <v>336</v>
      </c>
      <c r="F10" s="182">
        <v>56.2</v>
      </c>
      <c r="G10" s="183">
        <v>56.9</v>
      </c>
      <c r="H10" s="47" t="s">
        <v>346</v>
      </c>
      <c r="I10" s="185">
        <f>G10-D10</f>
        <v>-2.3999999999999986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8.6</v>
      </c>
      <c r="E11" s="181" t="s">
        <v>337</v>
      </c>
      <c r="F11" s="188">
        <v>11</v>
      </c>
      <c r="G11" s="189">
        <v>7.9</v>
      </c>
      <c r="H11" s="47" t="s">
        <v>324</v>
      </c>
      <c r="I11" s="185">
        <f>D11-G11</f>
        <v>0.69999999999999929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7.4</v>
      </c>
      <c r="E13" s="181" t="s">
        <v>338</v>
      </c>
      <c r="F13" s="188">
        <v>7.6</v>
      </c>
      <c r="G13" s="188">
        <v>6.1</v>
      </c>
      <c r="H13" s="47" t="s">
        <v>265</v>
      </c>
      <c r="I13" s="185">
        <f>G13-D13</f>
        <v>-1.3000000000000007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35.799999999999997</v>
      </c>
      <c r="H14" s="47" t="s">
        <v>347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44.8</v>
      </c>
      <c r="E15" s="175" t="s">
        <v>339</v>
      </c>
      <c r="F15" s="180">
        <v>34.5</v>
      </c>
      <c r="G15" s="180">
        <v>40.6</v>
      </c>
      <c r="H15" s="47" t="s">
        <v>53</v>
      </c>
      <c r="I15" s="185">
        <f>D15-G15</f>
        <v>4.1999999999999957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50</v>
      </c>
      <c r="E19" s="181" t="s">
        <v>340</v>
      </c>
      <c r="F19" s="180">
        <v>95.1</v>
      </c>
      <c r="G19" s="180">
        <v>93.3</v>
      </c>
      <c r="H19" s="47" t="s">
        <v>300</v>
      </c>
      <c r="I19" s="185">
        <f>G19-D19</f>
        <v>43.3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47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341</v>
      </c>
      <c r="F21" s="180">
        <v>100</v>
      </c>
      <c r="G21" s="180">
        <v>100</v>
      </c>
      <c r="H21" s="47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64.3</v>
      </c>
      <c r="E22" s="181" t="s">
        <v>342</v>
      </c>
      <c r="F22" s="180">
        <v>60.8</v>
      </c>
      <c r="G22" s="180">
        <v>50</v>
      </c>
      <c r="H22" s="47" t="s">
        <v>158</v>
      </c>
      <c r="I22" s="185">
        <f>G22-D22</f>
        <v>-14.299999999999997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92.9</v>
      </c>
      <c r="E23" s="181" t="s">
        <v>145</v>
      </c>
      <c r="F23" s="180">
        <v>83.8</v>
      </c>
      <c r="G23" s="180">
        <v>75</v>
      </c>
      <c r="H23" s="47" t="s">
        <v>322</v>
      </c>
      <c r="I23" s="185">
        <f>G23-D23</f>
        <v>-17.900000000000006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84.7</v>
      </c>
      <c r="E24" s="181" t="s">
        <v>343</v>
      </c>
      <c r="F24" s="180">
        <v>94.8</v>
      </c>
      <c r="G24" s="180">
        <v>70.900000000000006</v>
      </c>
      <c r="H24" s="47" t="s">
        <v>260</v>
      </c>
      <c r="I24" s="185">
        <f>G24-D24</f>
        <v>-13.799999999999997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40</v>
      </c>
      <c r="D26" s="434"/>
      <c r="E26" s="213" t="s">
        <v>2</v>
      </c>
      <c r="F26" s="433">
        <v>36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61.2</v>
      </c>
      <c r="F27" s="439" t="s">
        <v>463</v>
      </c>
      <c r="G27" s="440"/>
      <c r="H27" s="176">
        <v>65.8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74.400000000000006</v>
      </c>
      <c r="E28" s="181" t="s">
        <v>344</v>
      </c>
      <c r="F28" s="180">
        <v>81.099999999999994</v>
      </c>
      <c r="G28" s="180">
        <v>76</v>
      </c>
      <c r="H28" s="184" t="s">
        <v>168</v>
      </c>
      <c r="I28" s="185">
        <f>G28-D28</f>
        <v>1.5999999999999943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1.3</v>
      </c>
      <c r="E29" s="181" t="s">
        <v>197</v>
      </c>
      <c r="F29" s="188">
        <v>4.5999999999999996</v>
      </c>
      <c r="G29" s="189">
        <v>3.3</v>
      </c>
      <c r="H29" s="184" t="s">
        <v>52</v>
      </c>
      <c r="I29" s="185">
        <f>G29-D29</f>
        <v>1.9999999999999998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44.7</v>
      </c>
      <c r="E30" s="181" t="s">
        <v>146</v>
      </c>
      <c r="F30" s="188">
        <v>53.6</v>
      </c>
      <c r="G30" s="189">
        <v>50.2</v>
      </c>
      <c r="H30" s="184" t="s">
        <v>168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51.2</v>
      </c>
      <c r="H31" s="184" t="s">
        <v>170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30</v>
      </c>
      <c r="D33" s="434"/>
      <c r="E33" s="214" t="s">
        <v>2</v>
      </c>
      <c r="F33" s="435" t="s">
        <v>349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83.8</v>
      </c>
      <c r="F34" s="439" t="s">
        <v>463</v>
      </c>
      <c r="G34" s="440"/>
      <c r="H34" s="176">
        <v>98.6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96.5</v>
      </c>
      <c r="H35" s="184" t="s">
        <v>350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91.7</v>
      </c>
      <c r="E36" s="181" t="s">
        <v>140</v>
      </c>
      <c r="F36" s="197">
        <v>98.4</v>
      </c>
      <c r="G36" s="188">
        <v>98.9</v>
      </c>
      <c r="H36" s="184" t="s">
        <v>351</v>
      </c>
      <c r="I36" s="185">
        <f>G36-D36</f>
        <v>7.2000000000000028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341</v>
      </c>
      <c r="F37" s="198">
        <v>100</v>
      </c>
      <c r="G37" s="198">
        <v>100</v>
      </c>
      <c r="H37" s="199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763" priority="34" operator="containsText" text="красная зона">
      <formula>NOT(ISERROR(SEARCH("красная зона",E38)))</formula>
    </cfRule>
    <cfRule type="containsText" dxfId="762" priority="35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761" priority="32" operator="containsText" text="красная зона">
      <formula>NOT(ISERROR(SEARCH("красная зона",E6)))</formula>
    </cfRule>
    <cfRule type="containsText" dxfId="760" priority="33" operator="containsText" text="зеленая зона">
      <formula>NOT(ISERROR(SEARCH("зеленая зона",E6)))</formula>
    </cfRule>
  </conditionalFormatting>
  <conditionalFormatting sqref="E19">
    <cfRule type="containsText" dxfId="759" priority="30" operator="containsText" text="красная зона">
      <formula>NOT(ISERROR(SEARCH("красная зона",E19)))</formula>
    </cfRule>
    <cfRule type="containsText" dxfId="758" priority="31" operator="containsText" text="зеленая зона">
      <formula>NOT(ISERROR(SEARCH("зеленая зона",E19)))</formula>
    </cfRule>
  </conditionalFormatting>
  <conditionalFormatting sqref="E22">
    <cfRule type="containsText" dxfId="757" priority="28" operator="containsText" text="красная зона">
      <formula>NOT(ISERROR(SEARCH("красная зона",E22)))</formula>
    </cfRule>
    <cfRule type="containsText" dxfId="756" priority="29" operator="containsText" text="зеленая зона">
      <formula>NOT(ISERROR(SEARCH("зеленая зона",E22)))</formula>
    </cfRule>
  </conditionalFormatting>
  <conditionalFormatting sqref="E23">
    <cfRule type="containsText" dxfId="755" priority="26" operator="containsText" text="красная зона">
      <formula>NOT(ISERROR(SEARCH("красная зона",E23)))</formula>
    </cfRule>
    <cfRule type="containsText" dxfId="754" priority="27" operator="containsText" text="зеленая зона">
      <formula>NOT(ISERROR(SEARCH("зеленая зона",E23)))</formula>
    </cfRule>
  </conditionalFormatting>
  <conditionalFormatting sqref="E24">
    <cfRule type="containsText" dxfId="753" priority="24" operator="containsText" text="красная зона">
      <formula>NOT(ISERROR(SEARCH("красная зона",E24)))</formula>
    </cfRule>
    <cfRule type="containsText" dxfId="752" priority="25" operator="containsText" text="зеленая зона">
      <formula>NOT(ISERROR(SEARCH("зеленая зона",E24)))</formula>
    </cfRule>
  </conditionalFormatting>
  <conditionalFormatting sqref="H6">
    <cfRule type="containsText" dxfId="751" priority="22" operator="containsText" text="красная зона">
      <formula>NOT(ISERROR(SEARCH("красная зона",H6)))</formula>
    </cfRule>
    <cfRule type="containsText" dxfId="750" priority="23" operator="containsText" text="зеленая зона">
      <formula>NOT(ISERROR(SEARCH("зеленая зона",H6)))</formula>
    </cfRule>
  </conditionalFormatting>
  <conditionalFormatting sqref="I3">
    <cfRule type="containsText" dxfId="749" priority="19" operator="containsText" text="красная зона">
      <formula>NOT(ISERROR(SEARCH("красная зона",I3)))</formula>
    </cfRule>
    <cfRule type="containsText" dxfId="748" priority="20" operator="containsText" text="зеленая зона">
      <formula>NOT(ISERROR(SEARCH("зеленая зона",I3)))</formula>
    </cfRule>
  </conditionalFormatting>
  <conditionalFormatting sqref="H28:H31">
    <cfRule type="containsText" dxfId="747" priority="9" operator="containsText" text="ниже">
      <formula>NOT(ISERROR(SEARCH("ниже",H28)))</formula>
    </cfRule>
    <cfRule type="containsText" dxfId="746" priority="10" operator="containsText" text="выше">
      <formula>NOT(ISERROR(SEARCH("выше",H28)))</formula>
    </cfRule>
  </conditionalFormatting>
  <conditionalFormatting sqref="H10:H11">
    <cfRule type="containsText" dxfId="745" priority="7" operator="containsText" text="ниже">
      <formula>NOT(ISERROR(SEARCH("ниже",H10)))</formula>
    </cfRule>
    <cfRule type="containsText" dxfId="744" priority="8" operator="containsText" text="выше">
      <formula>NOT(ISERROR(SEARCH("выше",H10)))</formula>
    </cfRule>
  </conditionalFormatting>
  <conditionalFormatting sqref="H13:H15">
    <cfRule type="containsText" dxfId="743" priority="5" operator="containsText" text="ниже">
      <formula>NOT(ISERROR(SEARCH("ниже",H13)))</formula>
    </cfRule>
    <cfRule type="containsText" dxfId="742" priority="6" operator="containsText" text="выше">
      <formula>NOT(ISERROR(SEARCH("выше",H13)))</formula>
    </cfRule>
  </conditionalFormatting>
  <conditionalFormatting sqref="H19:H24">
    <cfRule type="containsText" dxfId="741" priority="3" operator="containsText" text="ниже">
      <formula>NOT(ISERROR(SEARCH("ниже",H19)))</formula>
    </cfRule>
    <cfRule type="containsText" dxfId="740" priority="4" operator="containsText" text="выше">
      <formula>NOT(ISERROR(SEARCH("выше",H19)))</formula>
    </cfRule>
  </conditionalFormatting>
  <conditionalFormatting sqref="H35:H36">
    <cfRule type="containsText" dxfId="739" priority="1" operator="containsText" text="ниже">
      <formula>NOT(ISERROR(SEARCH("ниже",H35)))</formula>
    </cfRule>
    <cfRule type="containsText" dxfId="73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1C3275F3-8B17-45EB-9CD9-3C53AFCE88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P21" sqref="P21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200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1</v>
      </c>
      <c r="D3" s="341"/>
      <c r="E3" s="81" t="s">
        <v>2</v>
      </c>
      <c r="F3" s="340">
        <v>2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86</v>
      </c>
      <c r="F4" s="355" t="s">
        <v>5</v>
      </c>
      <c r="G4" s="356"/>
      <c r="H4" s="83">
        <v>89.4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7</v>
      </c>
      <c r="D8" s="347"/>
      <c r="E8" s="210" t="s">
        <v>2</v>
      </c>
      <c r="F8" s="346">
        <v>7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75.5</v>
      </c>
      <c r="F9" s="342" t="s">
        <v>463</v>
      </c>
      <c r="G9" s="343"/>
      <c r="H9" s="80">
        <v>80.099999999999994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64.8</v>
      </c>
      <c r="E10" s="49" t="s">
        <v>199</v>
      </c>
      <c r="F10" s="70">
        <v>56.2</v>
      </c>
      <c r="G10" s="69">
        <v>63.5</v>
      </c>
      <c r="H10" s="47" t="s">
        <v>274</v>
      </c>
      <c r="I10" s="46">
        <f>G10-D10</f>
        <v>-1.2999999999999972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12.7</v>
      </c>
      <c r="E11" s="49" t="s">
        <v>40</v>
      </c>
      <c r="F11" s="50">
        <v>11</v>
      </c>
      <c r="G11" s="60">
        <v>12.9</v>
      </c>
      <c r="H11" s="47" t="s">
        <v>57</v>
      </c>
      <c r="I11" s="46">
        <f>D11-G11</f>
        <v>-0.20000000000000107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7.4</v>
      </c>
      <c r="E13" s="49" t="s">
        <v>79</v>
      </c>
      <c r="F13" s="50">
        <v>7.6</v>
      </c>
      <c r="G13" s="50">
        <v>7.2</v>
      </c>
      <c r="H13" s="47" t="s">
        <v>164</v>
      </c>
      <c r="I13" s="46">
        <f>G13-D13</f>
        <v>-0.20000000000000018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38.799999999999997</v>
      </c>
      <c r="H14" s="47" t="s">
        <v>60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27.3</v>
      </c>
      <c r="E15" s="66" t="s">
        <v>93</v>
      </c>
      <c r="F15" s="61">
        <v>34.5</v>
      </c>
      <c r="G15" s="61">
        <v>27</v>
      </c>
      <c r="H15" s="47" t="s">
        <v>234</v>
      </c>
      <c r="I15" s="46">
        <f>D15-G15</f>
        <v>0.30000000000000071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131</v>
      </c>
      <c r="F19" s="61">
        <v>95.1</v>
      </c>
      <c r="G19" s="61">
        <v>100</v>
      </c>
      <c r="H19" s="47" t="s">
        <v>455</v>
      </c>
      <c r="I19" s="46">
        <f>G19-D19</f>
        <v>0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98.1</v>
      </c>
      <c r="H20" s="47" t="s">
        <v>167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82.3</v>
      </c>
      <c r="E21" s="49" t="s">
        <v>148</v>
      </c>
      <c r="F21" s="61">
        <v>100</v>
      </c>
      <c r="G21" s="61">
        <v>100</v>
      </c>
      <c r="H21" s="47" t="s">
        <v>46</v>
      </c>
      <c r="I21" s="46">
        <f>G21-D21</f>
        <v>17.700000000000003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91.6</v>
      </c>
      <c r="E22" s="49" t="s">
        <v>199</v>
      </c>
      <c r="F22" s="61">
        <v>60.8</v>
      </c>
      <c r="G22" s="61">
        <v>90.2</v>
      </c>
      <c r="H22" s="47" t="s">
        <v>125</v>
      </c>
      <c r="I22" s="46">
        <f>G22-D22</f>
        <v>-1.3999999999999915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95.2</v>
      </c>
      <c r="E23" s="49" t="s">
        <v>198</v>
      </c>
      <c r="F23" s="61">
        <v>83.8</v>
      </c>
      <c r="G23" s="61">
        <v>97.6</v>
      </c>
      <c r="H23" s="47" t="s">
        <v>287</v>
      </c>
      <c r="I23" s="46">
        <f>G23-D23</f>
        <v>2.3999999999999915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61.9</v>
      </c>
      <c r="E24" s="49" t="s">
        <v>197</v>
      </c>
      <c r="F24" s="61">
        <v>94.8</v>
      </c>
      <c r="G24" s="61">
        <v>78.900000000000006</v>
      </c>
      <c r="H24" s="47" t="s">
        <v>219</v>
      </c>
      <c r="I24" s="46">
        <f>G24-D24</f>
        <v>17.000000000000007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</v>
      </c>
      <c r="D26" s="339"/>
      <c r="E26" s="217" t="s">
        <v>2</v>
      </c>
      <c r="F26" s="338">
        <v>1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94.2</v>
      </c>
      <c r="F27" s="342" t="s">
        <v>463</v>
      </c>
      <c r="G27" s="343"/>
      <c r="H27" s="80">
        <v>92.7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81.7</v>
      </c>
      <c r="E28" s="49" t="s">
        <v>196</v>
      </c>
      <c r="F28" s="61">
        <v>81.099999999999994</v>
      </c>
      <c r="G28" s="61">
        <v>86.1</v>
      </c>
      <c r="H28" s="47" t="s">
        <v>60</v>
      </c>
      <c r="I28" s="46">
        <f>G28-D28</f>
        <v>4.3999999999999915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5.6</v>
      </c>
      <c r="E29" s="62" t="s">
        <v>156</v>
      </c>
      <c r="F29" s="50">
        <v>4.5999999999999996</v>
      </c>
      <c r="G29" s="60">
        <v>7.3</v>
      </c>
      <c r="H29" s="47" t="s">
        <v>276</v>
      </c>
      <c r="I29" s="46">
        <f>G29-D29</f>
        <v>1.7000000000000002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56.2</v>
      </c>
      <c r="E30" s="49" t="s">
        <v>195</v>
      </c>
      <c r="F30" s="50">
        <v>53.6</v>
      </c>
      <c r="G30" s="60">
        <v>56.9</v>
      </c>
      <c r="H30" s="47" t="s">
        <v>60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82.7</v>
      </c>
      <c r="H31" s="47" t="s">
        <v>125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27</v>
      </c>
      <c r="D33" s="339"/>
      <c r="E33" s="218" t="s">
        <v>2</v>
      </c>
      <c r="F33" s="338" t="s">
        <v>295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85.9</v>
      </c>
      <c r="F34" s="342" t="s">
        <v>463</v>
      </c>
      <c r="G34" s="343"/>
      <c r="H34" s="80">
        <v>98.1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96.2</v>
      </c>
      <c r="H35" s="47" t="s">
        <v>256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96.6</v>
      </c>
      <c r="E36" s="49" t="s">
        <v>194</v>
      </c>
      <c r="F36" s="52">
        <v>98.4</v>
      </c>
      <c r="G36" s="50">
        <v>97.8</v>
      </c>
      <c r="H36" s="47" t="s">
        <v>300</v>
      </c>
      <c r="I36" s="46">
        <f>G36-D36</f>
        <v>1.2000000000000028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F18:H18"/>
    <mergeCell ref="C3:D3"/>
    <mergeCell ref="C4:D4"/>
    <mergeCell ref="C33:D33"/>
    <mergeCell ref="C34:D34"/>
    <mergeCell ref="F33:G33"/>
    <mergeCell ref="F34:G34"/>
    <mergeCell ref="C31:E31"/>
    <mergeCell ref="F17:H17"/>
    <mergeCell ref="C17:E17"/>
    <mergeCell ref="F12:H12"/>
    <mergeCell ref="C12:E12"/>
    <mergeCell ref="F5:H5"/>
    <mergeCell ref="A7:I7"/>
    <mergeCell ref="I3:I6"/>
    <mergeCell ref="A3:B4"/>
    <mergeCell ref="F8:G8"/>
    <mergeCell ref="F9:G9"/>
    <mergeCell ref="A1:H1"/>
    <mergeCell ref="A2:H2"/>
    <mergeCell ref="F16:H16"/>
    <mergeCell ref="C16:E16"/>
    <mergeCell ref="F4:G4"/>
    <mergeCell ref="F3:G3"/>
    <mergeCell ref="F27:G27"/>
    <mergeCell ref="C18:E18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C20:E20"/>
    <mergeCell ref="A32:I32"/>
    <mergeCell ref="C8:D8"/>
    <mergeCell ref="C9:D9"/>
  </mergeCells>
  <conditionalFormatting sqref="E6 E10:E11 E15 E21 E36:E1048576 E28:E30 E13">
    <cfRule type="containsText" dxfId="737" priority="24" operator="containsText" text="красная зона">
      <formula>NOT(ISERROR(SEARCH("красная зона",E6)))</formula>
    </cfRule>
    <cfRule type="containsText" dxfId="736" priority="25" operator="containsText" text="зеленая зона">
      <formula>NOT(ISERROR(SEARCH("зеленая зона",E6)))</formula>
    </cfRule>
  </conditionalFormatting>
  <conditionalFormatting sqref="E19">
    <cfRule type="containsText" dxfId="735" priority="22" operator="containsText" text="красная зона">
      <formula>NOT(ISERROR(SEARCH("красная зона",E19)))</formula>
    </cfRule>
    <cfRule type="containsText" dxfId="734" priority="23" operator="containsText" text="зеленая зона">
      <formula>NOT(ISERROR(SEARCH("зеленая зона",E19)))</formula>
    </cfRule>
  </conditionalFormatting>
  <conditionalFormatting sqref="E22">
    <cfRule type="containsText" dxfId="733" priority="20" operator="containsText" text="красная зона">
      <formula>NOT(ISERROR(SEARCH("красная зона",E22)))</formula>
    </cfRule>
    <cfRule type="containsText" dxfId="732" priority="21" operator="containsText" text="зеленая зона">
      <formula>NOT(ISERROR(SEARCH("зеленая зона",E22)))</formula>
    </cfRule>
  </conditionalFormatting>
  <conditionalFormatting sqref="E23">
    <cfRule type="containsText" dxfId="731" priority="18" operator="containsText" text="красная зона">
      <formula>NOT(ISERROR(SEARCH("красная зона",E23)))</formula>
    </cfRule>
    <cfRule type="containsText" dxfId="730" priority="19" operator="containsText" text="зеленая зона">
      <formula>NOT(ISERROR(SEARCH("зеленая зона",E23)))</formula>
    </cfRule>
  </conditionalFormatting>
  <conditionalFormatting sqref="E24">
    <cfRule type="containsText" dxfId="729" priority="16" operator="containsText" text="красная зона">
      <formula>NOT(ISERROR(SEARCH("красная зона",E24)))</formula>
    </cfRule>
    <cfRule type="containsText" dxfId="728" priority="17" operator="containsText" text="зеленая зона">
      <formula>NOT(ISERROR(SEARCH("зеленая зона",E24)))</formula>
    </cfRule>
  </conditionalFormatting>
  <conditionalFormatting sqref="H6">
    <cfRule type="containsText" dxfId="727" priority="14" operator="containsText" text="красная зона">
      <formula>NOT(ISERROR(SEARCH("красная зона",H6)))</formula>
    </cfRule>
    <cfRule type="containsText" dxfId="726" priority="15" operator="containsText" text="зеленая зона">
      <formula>NOT(ISERROR(SEARCH("зеленая зона",H6)))</formula>
    </cfRule>
  </conditionalFormatting>
  <conditionalFormatting sqref="I3">
    <cfRule type="containsText" dxfId="725" priority="11" operator="containsText" text="красная зона">
      <formula>NOT(ISERROR(SEARCH("красная зона",I3)))</formula>
    </cfRule>
    <cfRule type="containsText" dxfId="724" priority="12" operator="containsText" text="зеленая зона">
      <formula>NOT(ISERROR(SEARCH("зеленая зона",I3)))</formula>
    </cfRule>
  </conditionalFormatting>
  <conditionalFormatting sqref="H10:H11">
    <cfRule type="containsText" dxfId="723" priority="9" operator="containsText" text="ниже">
      <formula>NOT(ISERROR(SEARCH("ниже",H10)))</formula>
    </cfRule>
    <cfRule type="containsText" dxfId="722" priority="10" operator="containsText" text="выше">
      <formula>NOT(ISERROR(SEARCH("выше",H10)))</formula>
    </cfRule>
  </conditionalFormatting>
  <conditionalFormatting sqref="H13:H15">
    <cfRule type="containsText" dxfId="721" priority="7" operator="containsText" text="ниже">
      <formula>NOT(ISERROR(SEARCH("ниже",H13)))</formula>
    </cfRule>
    <cfRule type="containsText" dxfId="720" priority="8" operator="containsText" text="выше">
      <formula>NOT(ISERROR(SEARCH("выше",H13)))</formula>
    </cfRule>
  </conditionalFormatting>
  <conditionalFormatting sqref="H19:H24">
    <cfRule type="containsText" dxfId="719" priority="5" operator="containsText" text="ниже">
      <formula>NOT(ISERROR(SEARCH("ниже",H19)))</formula>
    </cfRule>
    <cfRule type="containsText" dxfId="718" priority="6" operator="containsText" text="выше">
      <formula>NOT(ISERROR(SEARCH("выше",H19)))</formula>
    </cfRule>
  </conditionalFormatting>
  <conditionalFormatting sqref="H28:H31">
    <cfRule type="containsText" dxfId="717" priority="3" operator="containsText" text="ниже">
      <formula>NOT(ISERROR(SEARCH("ниже",H28)))</formula>
    </cfRule>
    <cfRule type="containsText" dxfId="716" priority="4" operator="containsText" text="выше">
      <formula>NOT(ISERROR(SEARCH("выше",H28)))</formula>
    </cfRule>
  </conditionalFormatting>
  <conditionalFormatting sqref="H35:H36">
    <cfRule type="containsText" dxfId="715" priority="1" operator="containsText" text="ниже">
      <formula>NOT(ISERROR(SEARCH("ниже",H35)))</formula>
    </cfRule>
    <cfRule type="containsText" dxfId="714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95D20D08-1C55-4912-9724-509B19B91E9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70" zoomScaleNormal="70" workbookViewId="0">
      <selection activeCell="P23" sqref="P23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352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10</v>
      </c>
      <c r="D3" s="438"/>
      <c r="E3" s="168" t="s">
        <v>2</v>
      </c>
      <c r="F3" s="450" t="s">
        <v>269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79.8</v>
      </c>
      <c r="F4" s="454" t="s">
        <v>5</v>
      </c>
      <c r="G4" s="455"/>
      <c r="H4" s="169">
        <v>81.900000000000006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12</v>
      </c>
      <c r="D8" s="444"/>
      <c r="E8" s="208" t="s">
        <v>2</v>
      </c>
      <c r="F8" s="443">
        <v>3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71.7</v>
      </c>
      <c r="F9" s="439" t="s">
        <v>463</v>
      </c>
      <c r="G9" s="440"/>
      <c r="H9" s="176">
        <v>84.9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61.2</v>
      </c>
      <c r="E10" s="181" t="s">
        <v>198</v>
      </c>
      <c r="F10" s="182">
        <v>56.2</v>
      </c>
      <c r="G10" s="183">
        <v>62.4</v>
      </c>
      <c r="H10" s="47" t="s">
        <v>360</v>
      </c>
      <c r="I10" s="185">
        <f>G10-D10</f>
        <v>1.1999999999999957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10.4</v>
      </c>
      <c r="E11" s="181" t="s">
        <v>313</v>
      </c>
      <c r="F11" s="188">
        <v>11</v>
      </c>
      <c r="G11" s="189">
        <v>9.3000000000000007</v>
      </c>
      <c r="H11" s="184" t="s">
        <v>360</v>
      </c>
      <c r="I11" s="185">
        <f>D11-G11</f>
        <v>1.0999999999999996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9.3000000000000007</v>
      </c>
      <c r="E13" s="181" t="s">
        <v>353</v>
      </c>
      <c r="F13" s="188">
        <v>7.6</v>
      </c>
      <c r="G13" s="188">
        <v>9.8000000000000007</v>
      </c>
      <c r="H13" s="184" t="s">
        <v>323</v>
      </c>
      <c r="I13" s="185">
        <f>G13-D13</f>
        <v>0.5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39.200000000000003</v>
      </c>
      <c r="H14" s="184" t="s">
        <v>323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22.8</v>
      </c>
      <c r="E15" s="175" t="s">
        <v>198</v>
      </c>
      <c r="F15" s="180">
        <v>34.5</v>
      </c>
      <c r="G15" s="180">
        <v>22.6</v>
      </c>
      <c r="H15" s="184" t="s">
        <v>347</v>
      </c>
      <c r="I15" s="185">
        <f>D15-G15</f>
        <v>0.19999999999999929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59.5</v>
      </c>
      <c r="E19" s="181" t="s">
        <v>354</v>
      </c>
      <c r="F19" s="180">
        <v>95.1</v>
      </c>
      <c r="G19" s="180">
        <v>95.2</v>
      </c>
      <c r="H19" s="184" t="s">
        <v>330</v>
      </c>
      <c r="I19" s="185">
        <f>G19-D19</f>
        <v>35.700000000000003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98.4</v>
      </c>
      <c r="E21" s="181" t="s">
        <v>355</v>
      </c>
      <c r="F21" s="180">
        <v>100</v>
      </c>
      <c r="G21" s="180">
        <v>98.3</v>
      </c>
      <c r="H21" s="184" t="s">
        <v>184</v>
      </c>
      <c r="I21" s="185">
        <f>G21-D21</f>
        <v>-0.10000000000000853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92</v>
      </c>
      <c r="E22" s="181" t="s">
        <v>356</v>
      </c>
      <c r="F22" s="180">
        <v>60.8</v>
      </c>
      <c r="G22" s="180">
        <v>96.2</v>
      </c>
      <c r="H22" s="184" t="s">
        <v>323</v>
      </c>
      <c r="I22" s="185">
        <f>G22-D22</f>
        <v>4.2000000000000028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80</v>
      </c>
      <c r="E23" s="181" t="s">
        <v>357</v>
      </c>
      <c r="F23" s="180">
        <v>83.8</v>
      </c>
      <c r="G23" s="180">
        <v>88.5</v>
      </c>
      <c r="H23" s="184" t="s">
        <v>361</v>
      </c>
      <c r="I23" s="185">
        <f>G23-D23</f>
        <v>8.5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63.4</v>
      </c>
      <c r="E24" s="181" t="s">
        <v>358</v>
      </c>
      <c r="F24" s="180">
        <v>94.8</v>
      </c>
      <c r="G24" s="180">
        <v>93.1</v>
      </c>
      <c r="H24" s="184" t="s">
        <v>167</v>
      </c>
      <c r="I24" s="185">
        <f>G24-D24</f>
        <v>29.699999999999996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11</v>
      </c>
      <c r="D26" s="434"/>
      <c r="E26" s="213" t="s">
        <v>2</v>
      </c>
      <c r="F26" s="433">
        <v>31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80.7</v>
      </c>
      <c r="F27" s="439" t="s">
        <v>463</v>
      </c>
      <c r="G27" s="440"/>
      <c r="H27" s="176">
        <v>72.7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79.5</v>
      </c>
      <c r="E28" s="181" t="s">
        <v>198</v>
      </c>
      <c r="F28" s="180">
        <v>81.099999999999994</v>
      </c>
      <c r="G28" s="180">
        <v>77.8</v>
      </c>
      <c r="H28" s="184" t="s">
        <v>158</v>
      </c>
      <c r="I28" s="185">
        <f>G28-D28</f>
        <v>-1.7000000000000028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3.6</v>
      </c>
      <c r="E29" s="181" t="s">
        <v>359</v>
      </c>
      <c r="F29" s="188">
        <v>4.5999999999999996</v>
      </c>
      <c r="G29" s="189">
        <v>4.3</v>
      </c>
      <c r="H29" s="184" t="s">
        <v>290</v>
      </c>
      <c r="I29" s="185">
        <f>G29-D29</f>
        <v>0.69999999999999973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53.3</v>
      </c>
      <c r="E30" s="181" t="s">
        <v>353</v>
      </c>
      <c r="F30" s="188">
        <v>53.6</v>
      </c>
      <c r="G30" s="189">
        <v>51.5</v>
      </c>
      <c r="H30" s="184" t="s">
        <v>162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61.4</v>
      </c>
      <c r="H31" s="184" t="s">
        <v>49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18</v>
      </c>
      <c r="D33" s="434"/>
      <c r="E33" s="214" t="s">
        <v>2</v>
      </c>
      <c r="F33" s="435" t="s">
        <v>267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92</v>
      </c>
      <c r="F34" s="439" t="s">
        <v>463</v>
      </c>
      <c r="G34" s="440"/>
      <c r="H34" s="176">
        <v>97.5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94.9</v>
      </c>
      <c r="H35" s="184" t="s">
        <v>158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97.1</v>
      </c>
      <c r="E36" s="181" t="s">
        <v>207</v>
      </c>
      <c r="F36" s="197">
        <v>98.4</v>
      </c>
      <c r="G36" s="188">
        <v>97.2</v>
      </c>
      <c r="H36" s="184" t="s">
        <v>168</v>
      </c>
      <c r="I36" s="185">
        <f>G36-D36</f>
        <v>0.10000000000000853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199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713" priority="36" operator="containsText" text="красная зона">
      <formula>NOT(ISERROR(SEARCH("красная зона",E38)))</formula>
    </cfRule>
    <cfRule type="containsText" dxfId="712" priority="3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711" priority="34" operator="containsText" text="красная зона">
      <formula>NOT(ISERROR(SEARCH("красная зона",E6)))</formula>
    </cfRule>
    <cfRule type="containsText" dxfId="710" priority="35" operator="containsText" text="зеленая зона">
      <formula>NOT(ISERROR(SEARCH("зеленая зона",E6)))</formula>
    </cfRule>
  </conditionalFormatting>
  <conditionalFormatting sqref="E19">
    <cfRule type="containsText" dxfId="709" priority="32" operator="containsText" text="красная зона">
      <formula>NOT(ISERROR(SEARCH("красная зона",E19)))</formula>
    </cfRule>
    <cfRule type="containsText" dxfId="708" priority="33" operator="containsText" text="зеленая зона">
      <formula>NOT(ISERROR(SEARCH("зеленая зона",E19)))</formula>
    </cfRule>
  </conditionalFormatting>
  <conditionalFormatting sqref="E22">
    <cfRule type="containsText" dxfId="707" priority="30" operator="containsText" text="красная зона">
      <formula>NOT(ISERROR(SEARCH("красная зона",E22)))</formula>
    </cfRule>
    <cfRule type="containsText" dxfId="706" priority="31" operator="containsText" text="зеленая зона">
      <formula>NOT(ISERROR(SEARCH("зеленая зона",E22)))</formula>
    </cfRule>
  </conditionalFormatting>
  <conditionalFormatting sqref="E23">
    <cfRule type="containsText" dxfId="705" priority="28" operator="containsText" text="красная зона">
      <formula>NOT(ISERROR(SEARCH("красная зона",E23)))</formula>
    </cfRule>
    <cfRule type="containsText" dxfId="704" priority="29" operator="containsText" text="зеленая зона">
      <formula>NOT(ISERROR(SEARCH("зеленая зона",E23)))</formula>
    </cfRule>
  </conditionalFormatting>
  <conditionalFormatting sqref="E24">
    <cfRule type="containsText" dxfId="703" priority="26" operator="containsText" text="красная зона">
      <formula>NOT(ISERROR(SEARCH("красная зона",E24)))</formula>
    </cfRule>
    <cfRule type="containsText" dxfId="702" priority="27" operator="containsText" text="зеленая зона">
      <formula>NOT(ISERROR(SEARCH("зеленая зона",E24)))</formula>
    </cfRule>
  </conditionalFormatting>
  <conditionalFormatting sqref="H6">
    <cfRule type="containsText" dxfId="701" priority="24" operator="containsText" text="красная зона">
      <formula>NOT(ISERROR(SEARCH("красная зона",H6)))</formula>
    </cfRule>
    <cfRule type="containsText" dxfId="700" priority="25" operator="containsText" text="зеленая зона">
      <formula>NOT(ISERROR(SEARCH("зеленая зона",H6)))</formula>
    </cfRule>
  </conditionalFormatting>
  <conditionalFormatting sqref="I3">
    <cfRule type="containsText" dxfId="699" priority="21" operator="containsText" text="красная зона">
      <formula>NOT(ISERROR(SEARCH("красная зона",I3)))</formula>
    </cfRule>
    <cfRule type="containsText" dxfId="698" priority="22" operator="containsText" text="зеленая зона">
      <formula>NOT(ISERROR(SEARCH("зеленая зона",I3)))</formula>
    </cfRule>
  </conditionalFormatting>
  <conditionalFormatting sqref="H11">
    <cfRule type="containsText" dxfId="697" priority="19" operator="containsText" text="ниже">
      <formula>NOT(ISERROR(SEARCH("ниже",H11)))</formula>
    </cfRule>
    <cfRule type="containsText" dxfId="696" priority="20" operator="containsText" text="выше">
      <formula>NOT(ISERROR(SEARCH("выше",H11)))</formula>
    </cfRule>
  </conditionalFormatting>
  <conditionalFormatting sqref="H10">
    <cfRule type="containsText" dxfId="695" priority="9" operator="containsText" text="ниже">
      <formula>NOT(ISERROR(SEARCH("ниже",H10)))</formula>
    </cfRule>
    <cfRule type="containsText" dxfId="694" priority="10" operator="containsText" text="выше">
      <formula>NOT(ISERROR(SEARCH("выше",H10)))</formula>
    </cfRule>
  </conditionalFormatting>
  <conditionalFormatting sqref="H13:H15">
    <cfRule type="containsText" dxfId="693" priority="7" operator="containsText" text="ниже">
      <formula>NOT(ISERROR(SEARCH("ниже",H13)))</formula>
    </cfRule>
    <cfRule type="containsText" dxfId="692" priority="8" operator="containsText" text="выше">
      <formula>NOT(ISERROR(SEARCH("выше",H13)))</formula>
    </cfRule>
  </conditionalFormatting>
  <conditionalFormatting sqref="H19:H24">
    <cfRule type="containsText" dxfId="691" priority="5" operator="containsText" text="ниже">
      <formula>NOT(ISERROR(SEARCH("ниже",H19)))</formula>
    </cfRule>
    <cfRule type="containsText" dxfId="690" priority="6" operator="containsText" text="выше">
      <formula>NOT(ISERROR(SEARCH("выше",H19)))</formula>
    </cfRule>
  </conditionalFormatting>
  <conditionalFormatting sqref="H28:H31">
    <cfRule type="containsText" dxfId="689" priority="3" operator="containsText" text="ниже">
      <formula>NOT(ISERROR(SEARCH("ниже",H28)))</formula>
    </cfRule>
    <cfRule type="containsText" dxfId="688" priority="4" operator="containsText" text="выше">
      <formula>NOT(ISERROR(SEARCH("выше",H28)))</formula>
    </cfRule>
  </conditionalFormatting>
  <conditionalFormatting sqref="H35:H36">
    <cfRule type="containsText" dxfId="687" priority="1" operator="containsText" text="ниже">
      <formula>NOT(ISERROR(SEARCH("ниже",H35)))</formula>
    </cfRule>
    <cfRule type="containsText" dxfId="686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9A6D3D1C-A1C1-4128-8373-9623EC1AE0B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70" zoomScaleNormal="70" workbookViewId="0">
      <selection activeCell="H27" sqref="H27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362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2</v>
      </c>
      <c r="D3" s="438"/>
      <c r="E3" s="168" t="s">
        <v>2</v>
      </c>
      <c r="F3" s="450" t="s">
        <v>370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85.3</v>
      </c>
      <c r="F4" s="454" t="s">
        <v>5</v>
      </c>
      <c r="G4" s="455"/>
      <c r="H4" s="169">
        <v>84.7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10</v>
      </c>
      <c r="D8" s="444"/>
      <c r="E8" s="208" t="s">
        <v>2</v>
      </c>
      <c r="F8" s="460" t="s">
        <v>371</v>
      </c>
      <c r="G8" s="461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73.400000000000006</v>
      </c>
      <c r="F9" s="439" t="s">
        <v>463</v>
      </c>
      <c r="G9" s="440"/>
      <c r="H9" s="176">
        <v>78.2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54.5</v>
      </c>
      <c r="E10" s="181" t="s">
        <v>363</v>
      </c>
      <c r="F10" s="182">
        <v>56.2</v>
      </c>
      <c r="G10" s="183">
        <v>52.3</v>
      </c>
      <c r="H10" s="47" t="s">
        <v>52</v>
      </c>
      <c r="I10" s="185">
        <f>G10-D10</f>
        <v>-2.2000000000000028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13.6</v>
      </c>
      <c r="E11" s="181" t="s">
        <v>364</v>
      </c>
      <c r="F11" s="188">
        <v>11</v>
      </c>
      <c r="G11" s="189">
        <v>13.3</v>
      </c>
      <c r="H11" s="47" t="s">
        <v>260</v>
      </c>
      <c r="I11" s="185">
        <f>D11-G11</f>
        <v>0.29999999999999893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7.6</v>
      </c>
      <c r="E13" s="181" t="s">
        <v>207</v>
      </c>
      <c r="F13" s="188">
        <v>7.6</v>
      </c>
      <c r="G13" s="188">
        <v>7.3</v>
      </c>
      <c r="H13" s="47" t="s">
        <v>372</v>
      </c>
      <c r="I13" s="185">
        <f>G13-D13</f>
        <v>-0.29999999999999982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32.200000000000003</v>
      </c>
      <c r="H14" s="47" t="s">
        <v>259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10.1</v>
      </c>
      <c r="E15" s="175" t="s">
        <v>317</v>
      </c>
      <c r="F15" s="180">
        <v>34.5</v>
      </c>
      <c r="G15" s="180">
        <v>9.5</v>
      </c>
      <c r="H15" s="47" t="s">
        <v>373</v>
      </c>
      <c r="I15" s="185">
        <f>D15-G15</f>
        <v>0.59999999999999964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77.8</v>
      </c>
      <c r="E19" s="181" t="s">
        <v>355</v>
      </c>
      <c r="F19" s="180">
        <v>95.1</v>
      </c>
      <c r="G19" s="180">
        <v>77.8</v>
      </c>
      <c r="H19" s="47" t="s">
        <v>49</v>
      </c>
      <c r="I19" s="185">
        <f>G19-D19</f>
        <v>0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90.5</v>
      </c>
      <c r="H20" s="47" t="s">
        <v>260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93</v>
      </c>
      <c r="E21" s="181" t="s">
        <v>365</v>
      </c>
      <c r="F21" s="180">
        <v>100</v>
      </c>
      <c r="G21" s="180">
        <v>100</v>
      </c>
      <c r="H21" s="47" t="s">
        <v>331</v>
      </c>
      <c r="I21" s="185">
        <f>G21-D21</f>
        <v>7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77.8</v>
      </c>
      <c r="E22" s="181" t="s">
        <v>242</v>
      </c>
      <c r="F22" s="180">
        <v>60.8</v>
      </c>
      <c r="G22" s="180">
        <v>55.6</v>
      </c>
      <c r="H22" s="47" t="s">
        <v>184</v>
      </c>
      <c r="I22" s="185">
        <f>G22-D22</f>
        <v>-22.199999999999996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66.7</v>
      </c>
      <c r="E23" s="181" t="s">
        <v>355</v>
      </c>
      <c r="F23" s="180">
        <v>83.8</v>
      </c>
      <c r="G23" s="180">
        <v>88.9</v>
      </c>
      <c r="H23" s="47" t="s">
        <v>351</v>
      </c>
      <c r="I23" s="185">
        <f>G23-D23</f>
        <v>22.200000000000003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81.900000000000006</v>
      </c>
      <c r="E24" s="181" t="s">
        <v>366</v>
      </c>
      <c r="F24" s="180">
        <v>94.8</v>
      </c>
      <c r="G24" s="180">
        <v>96.5</v>
      </c>
      <c r="H24" s="47" t="s">
        <v>374</v>
      </c>
      <c r="I24" s="185">
        <f>G24-D24</f>
        <v>14.599999999999994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4</v>
      </c>
      <c r="D26" s="434"/>
      <c r="E26" s="213" t="s">
        <v>2</v>
      </c>
      <c r="F26" s="433">
        <v>7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88.5</v>
      </c>
      <c r="F27" s="439" t="s">
        <v>463</v>
      </c>
      <c r="G27" s="440"/>
      <c r="H27" s="176">
        <v>83.7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79.5</v>
      </c>
      <c r="E28" s="181" t="s">
        <v>367</v>
      </c>
      <c r="F28" s="180">
        <v>81.099999999999994</v>
      </c>
      <c r="G28" s="180">
        <v>85.9</v>
      </c>
      <c r="H28" s="184" t="s">
        <v>375</v>
      </c>
      <c r="I28" s="185">
        <f>G28-D28</f>
        <v>6.4000000000000057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4.8</v>
      </c>
      <c r="E29" s="181" t="s">
        <v>368</v>
      </c>
      <c r="F29" s="188">
        <v>4.5999999999999996</v>
      </c>
      <c r="G29" s="189">
        <v>5.4</v>
      </c>
      <c r="H29" s="184" t="s">
        <v>376</v>
      </c>
      <c r="I29" s="185">
        <f>G29-D29</f>
        <v>0.60000000000000053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55.4</v>
      </c>
      <c r="E30" s="181" t="s">
        <v>369</v>
      </c>
      <c r="F30" s="188">
        <v>53.6</v>
      </c>
      <c r="G30" s="189">
        <v>56.7</v>
      </c>
      <c r="H30" s="184" t="s">
        <v>375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73</v>
      </c>
      <c r="H31" s="184" t="s">
        <v>325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10</v>
      </c>
      <c r="D33" s="434"/>
      <c r="E33" s="214" t="s">
        <v>2</v>
      </c>
      <c r="F33" s="435" t="s">
        <v>297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98.7</v>
      </c>
      <c r="F34" s="439" t="s">
        <v>463</v>
      </c>
      <c r="G34" s="440"/>
      <c r="H34" s="176">
        <v>98.4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94.9</v>
      </c>
      <c r="H35" s="184" t="s">
        <v>158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100</v>
      </c>
      <c r="E36" s="181" t="s">
        <v>317</v>
      </c>
      <c r="F36" s="197">
        <v>98.4</v>
      </c>
      <c r="G36" s="188">
        <v>100</v>
      </c>
      <c r="H36" s="184" t="s">
        <v>377</v>
      </c>
      <c r="I36" s="185">
        <f>G36-D36</f>
        <v>0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199" t="s">
        <v>327</v>
      </c>
      <c r="I37" s="185">
        <f>G37-D37</f>
        <v>0</v>
      </c>
      <c r="K37" s="207"/>
    </row>
    <row r="38" spans="1:11" x14ac:dyDescent="0.25">
      <c r="E38" s="202">
        <v>77</v>
      </c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685" priority="36" operator="containsText" text="красная зона">
      <formula>NOT(ISERROR(SEARCH("красная зона",E38)))</formula>
    </cfRule>
    <cfRule type="containsText" dxfId="684" priority="3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683" priority="34" operator="containsText" text="красная зона">
      <formula>NOT(ISERROR(SEARCH("красная зона",E6)))</formula>
    </cfRule>
    <cfRule type="containsText" dxfId="682" priority="35" operator="containsText" text="зеленая зона">
      <formula>NOT(ISERROR(SEARCH("зеленая зона",E6)))</formula>
    </cfRule>
  </conditionalFormatting>
  <conditionalFormatting sqref="E19">
    <cfRule type="containsText" dxfId="681" priority="32" operator="containsText" text="красная зона">
      <formula>NOT(ISERROR(SEARCH("красная зона",E19)))</formula>
    </cfRule>
    <cfRule type="containsText" dxfId="680" priority="33" operator="containsText" text="зеленая зона">
      <formula>NOT(ISERROR(SEARCH("зеленая зона",E19)))</formula>
    </cfRule>
  </conditionalFormatting>
  <conditionalFormatting sqref="E22">
    <cfRule type="containsText" dxfId="679" priority="30" operator="containsText" text="красная зона">
      <formula>NOT(ISERROR(SEARCH("красная зона",E22)))</formula>
    </cfRule>
    <cfRule type="containsText" dxfId="678" priority="31" operator="containsText" text="зеленая зона">
      <formula>NOT(ISERROR(SEARCH("зеленая зона",E22)))</formula>
    </cfRule>
  </conditionalFormatting>
  <conditionalFormatting sqref="E23">
    <cfRule type="containsText" dxfId="677" priority="28" operator="containsText" text="красная зона">
      <formula>NOT(ISERROR(SEARCH("красная зона",E23)))</formula>
    </cfRule>
    <cfRule type="containsText" dxfId="676" priority="29" operator="containsText" text="зеленая зона">
      <formula>NOT(ISERROR(SEARCH("зеленая зона",E23)))</formula>
    </cfRule>
  </conditionalFormatting>
  <conditionalFormatting sqref="E24">
    <cfRule type="containsText" dxfId="675" priority="26" operator="containsText" text="красная зона">
      <formula>NOT(ISERROR(SEARCH("красная зона",E24)))</formula>
    </cfRule>
    <cfRule type="containsText" dxfId="674" priority="27" operator="containsText" text="зеленая зона">
      <formula>NOT(ISERROR(SEARCH("зеленая зона",E24)))</formula>
    </cfRule>
  </conditionalFormatting>
  <conditionalFormatting sqref="H6">
    <cfRule type="containsText" dxfId="673" priority="24" operator="containsText" text="красная зона">
      <formula>NOT(ISERROR(SEARCH("красная зона",H6)))</formula>
    </cfRule>
    <cfRule type="containsText" dxfId="672" priority="25" operator="containsText" text="зеленая зона">
      <formula>NOT(ISERROR(SEARCH("зеленая зона",H6)))</formula>
    </cfRule>
  </conditionalFormatting>
  <conditionalFormatting sqref="I3">
    <cfRule type="containsText" dxfId="671" priority="21" operator="containsText" text="красная зона">
      <formula>NOT(ISERROR(SEARCH("красная зона",I3)))</formula>
    </cfRule>
    <cfRule type="containsText" dxfId="670" priority="22" operator="containsText" text="зеленая зона">
      <formula>NOT(ISERROR(SEARCH("зеленая зона",I3)))</formula>
    </cfRule>
  </conditionalFormatting>
  <conditionalFormatting sqref="H28:H31">
    <cfRule type="containsText" dxfId="669" priority="11" operator="containsText" text="ниже">
      <formula>NOT(ISERROR(SEARCH("ниже",H28)))</formula>
    </cfRule>
    <cfRule type="containsText" dxfId="668" priority="12" operator="containsText" text="выше">
      <formula>NOT(ISERROR(SEARCH("выше",H28)))</formula>
    </cfRule>
  </conditionalFormatting>
  <conditionalFormatting sqref="H10">
    <cfRule type="containsText" dxfId="667" priority="9" operator="containsText" text="ниже">
      <formula>NOT(ISERROR(SEARCH("ниже",H10)))</formula>
    </cfRule>
    <cfRule type="containsText" dxfId="666" priority="10" operator="containsText" text="выше">
      <formula>NOT(ISERROR(SEARCH("выше",H10)))</formula>
    </cfRule>
  </conditionalFormatting>
  <conditionalFormatting sqref="H11">
    <cfRule type="containsText" dxfId="665" priority="7" operator="containsText" text="ниже">
      <formula>NOT(ISERROR(SEARCH("ниже",H11)))</formula>
    </cfRule>
    <cfRule type="containsText" dxfId="664" priority="8" operator="containsText" text="выше">
      <formula>NOT(ISERROR(SEARCH("выше",H11)))</formula>
    </cfRule>
  </conditionalFormatting>
  <conditionalFormatting sqref="H13:H15">
    <cfRule type="containsText" dxfId="663" priority="5" operator="containsText" text="ниже">
      <formula>NOT(ISERROR(SEARCH("ниже",H13)))</formula>
    </cfRule>
    <cfRule type="containsText" dxfId="662" priority="6" operator="containsText" text="выше">
      <formula>NOT(ISERROR(SEARCH("выше",H13)))</formula>
    </cfRule>
  </conditionalFormatting>
  <conditionalFormatting sqref="H19:H24">
    <cfRule type="containsText" dxfId="661" priority="3" operator="containsText" text="ниже">
      <formula>NOT(ISERROR(SEARCH("ниже",H19)))</formula>
    </cfRule>
    <cfRule type="containsText" dxfId="660" priority="4" operator="containsText" text="выше">
      <formula>NOT(ISERROR(SEARCH("выше",H19)))</formula>
    </cfRule>
  </conditionalFormatting>
  <conditionalFormatting sqref="H35:H36">
    <cfRule type="containsText" dxfId="659" priority="1" operator="containsText" text="ниже">
      <formula>NOT(ISERROR(SEARCH("ниже",H35)))</formula>
    </cfRule>
    <cfRule type="containsText" dxfId="65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08DBC91C-9544-4B99-91AD-B265B247C7A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80" zoomScaleNormal="80" workbookViewId="0">
      <selection activeCell="K38" sqref="K38"/>
    </sheetView>
  </sheetViews>
  <sheetFormatPr defaultRowHeight="18.75" x14ac:dyDescent="0.3"/>
  <cols>
    <col min="1" max="1" width="9.140625" style="230"/>
    <col min="2" max="2" width="31.42578125" style="230" customWidth="1"/>
    <col min="3" max="13" width="21.85546875" style="244" customWidth="1"/>
    <col min="14" max="16384" width="9.140625" style="230"/>
  </cols>
  <sheetData>
    <row r="1" spans="1:13" ht="35.25" customHeight="1" x14ac:dyDescent="0.3">
      <c r="A1" s="321" t="s">
        <v>499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x14ac:dyDescent="0.3">
      <c r="A2" s="317"/>
      <c r="B2" s="318"/>
      <c r="C2" s="237" t="s">
        <v>472</v>
      </c>
      <c r="D2" s="237" t="s">
        <v>473</v>
      </c>
      <c r="E2" s="237" t="s">
        <v>474</v>
      </c>
      <c r="F2" s="237" t="s">
        <v>475</v>
      </c>
      <c r="G2" s="237" t="s">
        <v>476</v>
      </c>
      <c r="H2" s="237" t="s">
        <v>477</v>
      </c>
      <c r="I2" s="237" t="s">
        <v>478</v>
      </c>
      <c r="J2" s="237" t="s">
        <v>479</v>
      </c>
      <c r="K2" s="237" t="s">
        <v>480</v>
      </c>
      <c r="L2" s="237" t="s">
        <v>481</v>
      </c>
      <c r="M2" s="238" t="s">
        <v>482</v>
      </c>
    </row>
    <row r="3" spans="1:13" ht="337.5" x14ac:dyDescent="0.3">
      <c r="A3" s="319"/>
      <c r="B3" s="320"/>
      <c r="C3" s="239" t="s">
        <v>483</v>
      </c>
      <c r="D3" s="239" t="s">
        <v>484</v>
      </c>
      <c r="E3" s="239" t="s">
        <v>485</v>
      </c>
      <c r="F3" s="239" t="s">
        <v>19</v>
      </c>
      <c r="G3" s="240" t="s">
        <v>21</v>
      </c>
      <c r="H3" s="239" t="s">
        <v>25</v>
      </c>
      <c r="I3" s="239" t="s">
        <v>26</v>
      </c>
      <c r="J3" s="239" t="s">
        <v>27</v>
      </c>
      <c r="K3" s="239" t="s">
        <v>28</v>
      </c>
      <c r="L3" s="239" t="s">
        <v>29</v>
      </c>
      <c r="M3" s="241" t="s">
        <v>30</v>
      </c>
    </row>
    <row r="4" spans="1:13" x14ac:dyDescent="0.3">
      <c r="A4" s="314">
        <v>1</v>
      </c>
      <c r="B4" s="309" t="s">
        <v>152</v>
      </c>
      <c r="C4" s="242">
        <v>48.5</v>
      </c>
      <c r="D4" s="243">
        <v>8.6</v>
      </c>
      <c r="E4" s="245">
        <v>5.2</v>
      </c>
      <c r="F4" s="246">
        <v>28.1</v>
      </c>
      <c r="G4" s="246">
        <v>56.2</v>
      </c>
      <c r="H4" s="246">
        <v>94.4</v>
      </c>
      <c r="I4" s="246">
        <v>89.1</v>
      </c>
      <c r="J4" s="247">
        <v>100</v>
      </c>
      <c r="K4" s="246">
        <v>47.4</v>
      </c>
      <c r="L4" s="246">
        <v>47.4</v>
      </c>
      <c r="M4" s="247">
        <v>96.5</v>
      </c>
    </row>
    <row r="5" spans="1:13" x14ac:dyDescent="0.3">
      <c r="A5" s="314">
        <v>2</v>
      </c>
      <c r="B5" s="309" t="s">
        <v>502</v>
      </c>
      <c r="C5" s="303">
        <v>65</v>
      </c>
      <c r="D5" s="248">
        <v>13.4</v>
      </c>
      <c r="E5" s="249">
        <v>6.7</v>
      </c>
      <c r="F5" s="246">
        <v>30.4</v>
      </c>
      <c r="G5" s="246">
        <v>40</v>
      </c>
      <c r="H5" s="247">
        <v>100</v>
      </c>
      <c r="I5" s="246">
        <v>95.5</v>
      </c>
      <c r="J5" s="246">
        <v>93.2</v>
      </c>
      <c r="K5" s="247">
        <v>86.8</v>
      </c>
      <c r="L5" s="247">
        <v>97.4</v>
      </c>
      <c r="M5" s="246">
        <v>83.2</v>
      </c>
    </row>
    <row r="6" spans="1:13" x14ac:dyDescent="0.3">
      <c r="A6" s="314">
        <v>3</v>
      </c>
      <c r="B6" s="309" t="s">
        <v>87</v>
      </c>
      <c r="C6" s="304">
        <v>55.6</v>
      </c>
      <c r="D6" s="250">
        <v>11.3</v>
      </c>
      <c r="E6" s="251">
        <v>8.1999999999999993</v>
      </c>
      <c r="F6" s="247">
        <v>39.1</v>
      </c>
      <c r="G6" s="247">
        <v>33.6</v>
      </c>
      <c r="H6" s="247">
        <v>100</v>
      </c>
      <c r="I6" s="247">
        <v>100</v>
      </c>
      <c r="J6" s="247">
        <v>100</v>
      </c>
      <c r="K6" s="246">
        <v>37.5</v>
      </c>
      <c r="L6" s="246">
        <v>62.5</v>
      </c>
      <c r="M6" s="247">
        <v>96.5</v>
      </c>
    </row>
    <row r="7" spans="1:13" x14ac:dyDescent="0.3">
      <c r="A7" s="314">
        <v>4</v>
      </c>
      <c r="B7" s="309" t="s">
        <v>98</v>
      </c>
      <c r="C7" s="303">
        <v>58.4</v>
      </c>
      <c r="D7" s="252">
        <v>10.8</v>
      </c>
      <c r="E7" s="251">
        <v>8.1999999999999993</v>
      </c>
      <c r="F7" s="246">
        <v>32.200000000000003</v>
      </c>
      <c r="G7" s="247">
        <v>28.9</v>
      </c>
      <c r="H7" s="246">
        <v>78.599999999999994</v>
      </c>
      <c r="I7" s="246">
        <v>91.3</v>
      </c>
      <c r="J7" s="246">
        <v>72.099999999999994</v>
      </c>
      <c r="K7" s="247">
        <v>74.400000000000006</v>
      </c>
      <c r="L7" s="246">
        <v>57.1</v>
      </c>
      <c r="M7" s="246">
        <v>91.2</v>
      </c>
    </row>
    <row r="8" spans="1:13" x14ac:dyDescent="0.3">
      <c r="A8" s="314">
        <v>5</v>
      </c>
      <c r="B8" s="309" t="s">
        <v>469</v>
      </c>
      <c r="C8" s="304">
        <v>53.8</v>
      </c>
      <c r="D8" s="252">
        <v>10.7</v>
      </c>
      <c r="E8" s="245">
        <v>7.3</v>
      </c>
      <c r="F8" s="246">
        <v>28.8</v>
      </c>
      <c r="G8" s="246">
        <v>65</v>
      </c>
      <c r="H8" s="246">
        <v>55.6</v>
      </c>
      <c r="I8" s="247">
        <v>100</v>
      </c>
      <c r="J8" s="247">
        <v>100</v>
      </c>
      <c r="K8" s="246">
        <v>37.5</v>
      </c>
      <c r="L8" s="247">
        <v>87.5</v>
      </c>
      <c r="M8" s="247">
        <v>96.5</v>
      </c>
    </row>
    <row r="9" spans="1:13" x14ac:dyDescent="0.3">
      <c r="A9" s="314">
        <v>6</v>
      </c>
      <c r="B9" s="309" t="s">
        <v>73</v>
      </c>
      <c r="C9" s="304">
        <v>52.1</v>
      </c>
      <c r="D9" s="250">
        <v>11.4</v>
      </c>
      <c r="E9" s="245">
        <v>5.4</v>
      </c>
      <c r="F9" s="246">
        <v>30.1</v>
      </c>
      <c r="G9" s="247">
        <v>25.5</v>
      </c>
      <c r="H9" s="247">
        <v>100</v>
      </c>
      <c r="I9" s="246">
        <v>91.7</v>
      </c>
      <c r="J9" s="246">
        <v>71.8</v>
      </c>
      <c r="K9" s="247">
        <v>75</v>
      </c>
      <c r="L9" s="247">
        <v>87.5</v>
      </c>
      <c r="M9" s="246">
        <v>74.900000000000006</v>
      </c>
    </row>
    <row r="10" spans="1:13" x14ac:dyDescent="0.3">
      <c r="A10" s="314">
        <v>7</v>
      </c>
      <c r="B10" s="309" t="s">
        <v>214</v>
      </c>
      <c r="C10" s="303">
        <v>66.400000000000006</v>
      </c>
      <c r="D10" s="252">
        <v>10.5</v>
      </c>
      <c r="E10" s="251">
        <v>9.4</v>
      </c>
      <c r="F10" s="247">
        <v>33</v>
      </c>
      <c r="G10" s="247">
        <v>33.1</v>
      </c>
      <c r="H10" s="246">
        <v>95</v>
      </c>
      <c r="I10" s="247">
        <v>100</v>
      </c>
      <c r="J10" s="246">
        <v>44.3</v>
      </c>
      <c r="K10" s="247">
        <v>82.9</v>
      </c>
      <c r="L10" s="247">
        <v>97.6</v>
      </c>
      <c r="M10" s="247">
        <v>96.5</v>
      </c>
    </row>
    <row r="11" spans="1:13" x14ac:dyDescent="0.3">
      <c r="A11" s="314">
        <v>8</v>
      </c>
      <c r="B11" s="309" t="s">
        <v>212</v>
      </c>
      <c r="C11" s="304">
        <v>55.9</v>
      </c>
      <c r="D11" s="250">
        <v>14.3</v>
      </c>
      <c r="E11" s="251">
        <v>8.6999999999999993</v>
      </c>
      <c r="F11" s="247">
        <v>36.1</v>
      </c>
      <c r="G11" s="247">
        <v>22.9</v>
      </c>
      <c r="H11" s="246">
        <v>90.2</v>
      </c>
      <c r="I11" s="246">
        <v>89.1</v>
      </c>
      <c r="J11" s="246">
        <v>84.3</v>
      </c>
      <c r="K11" s="246">
        <v>50</v>
      </c>
      <c r="L11" s="246">
        <v>70.599999999999994</v>
      </c>
      <c r="M11" s="247">
        <v>95.7</v>
      </c>
    </row>
    <row r="12" spans="1:13" x14ac:dyDescent="0.3">
      <c r="A12" s="314">
        <v>9</v>
      </c>
      <c r="B12" s="309" t="s">
        <v>203</v>
      </c>
      <c r="C12" s="303">
        <v>58.3</v>
      </c>
      <c r="D12" s="252">
        <v>7.7</v>
      </c>
      <c r="E12" s="251">
        <v>11.3</v>
      </c>
      <c r="F12" s="246">
        <v>29.1</v>
      </c>
      <c r="G12" s="247">
        <v>32.200000000000003</v>
      </c>
      <c r="H12" s="246">
        <v>75</v>
      </c>
      <c r="I12" s="247">
        <v>100</v>
      </c>
      <c r="J12" s="246">
        <v>93.8</v>
      </c>
      <c r="K12" s="246">
        <v>57.1</v>
      </c>
      <c r="L12" s="243">
        <v>85.7</v>
      </c>
      <c r="M12" s="247">
        <v>96.5</v>
      </c>
    </row>
    <row r="13" spans="1:13" x14ac:dyDescent="0.3">
      <c r="A13" s="314">
        <v>10</v>
      </c>
      <c r="B13" s="309" t="s">
        <v>303</v>
      </c>
      <c r="C13" s="305">
        <v>54.6</v>
      </c>
      <c r="D13" s="253">
        <v>11.6</v>
      </c>
      <c r="E13" s="254">
        <v>6.3</v>
      </c>
      <c r="F13" s="255">
        <v>33.1</v>
      </c>
      <c r="G13" s="256">
        <v>38.1</v>
      </c>
      <c r="H13" s="255">
        <v>95.2</v>
      </c>
      <c r="I13" s="256">
        <v>98.2</v>
      </c>
      <c r="J13" s="255">
        <v>100</v>
      </c>
      <c r="K13" s="256">
        <v>45</v>
      </c>
      <c r="L13" s="256">
        <v>70</v>
      </c>
      <c r="M13" s="255">
        <v>96.2</v>
      </c>
    </row>
    <row r="14" spans="1:13" s="257" customFormat="1" x14ac:dyDescent="0.3">
      <c r="A14" s="314">
        <v>11</v>
      </c>
      <c r="B14" s="310" t="s">
        <v>210</v>
      </c>
      <c r="C14" s="303">
        <v>63.2</v>
      </c>
      <c r="D14" s="252">
        <v>10.6</v>
      </c>
      <c r="E14" s="251">
        <v>8.8000000000000007</v>
      </c>
      <c r="F14" s="247">
        <v>34.700000000000003</v>
      </c>
      <c r="G14" s="246">
        <v>55.5</v>
      </c>
      <c r="H14" s="247">
        <v>100</v>
      </c>
      <c r="I14" s="247">
        <v>100</v>
      </c>
      <c r="J14" s="247">
        <v>100</v>
      </c>
      <c r="K14" s="247">
        <v>100</v>
      </c>
      <c r="L14" s="247">
        <v>100</v>
      </c>
      <c r="M14" s="246">
        <v>84.2</v>
      </c>
    </row>
    <row r="15" spans="1:13" s="257" customFormat="1" x14ac:dyDescent="0.3">
      <c r="A15" s="314">
        <v>12</v>
      </c>
      <c r="B15" s="310" t="s">
        <v>335</v>
      </c>
      <c r="C15" s="306">
        <v>56.9</v>
      </c>
      <c r="D15" s="259">
        <v>7.9</v>
      </c>
      <c r="E15" s="260">
        <v>6.1</v>
      </c>
      <c r="F15" s="261">
        <v>35.799999999999997</v>
      </c>
      <c r="G15" s="262">
        <v>40.6</v>
      </c>
      <c r="H15" s="262">
        <v>93.3</v>
      </c>
      <c r="I15" s="261">
        <v>100</v>
      </c>
      <c r="J15" s="261">
        <v>100</v>
      </c>
      <c r="K15" s="262">
        <v>50</v>
      </c>
      <c r="L15" s="262">
        <v>75</v>
      </c>
      <c r="M15" s="262">
        <v>70.900000000000006</v>
      </c>
    </row>
    <row r="16" spans="1:13" x14ac:dyDescent="0.3">
      <c r="A16" s="314">
        <v>13</v>
      </c>
      <c r="B16" s="309" t="s">
        <v>200</v>
      </c>
      <c r="C16" s="303">
        <v>63.5</v>
      </c>
      <c r="D16" s="250">
        <v>12.9</v>
      </c>
      <c r="E16" s="245">
        <v>7.2</v>
      </c>
      <c r="F16" s="247">
        <v>38.799999999999997</v>
      </c>
      <c r="G16" s="247">
        <v>27</v>
      </c>
      <c r="H16" s="247">
        <v>100</v>
      </c>
      <c r="I16" s="246">
        <v>98.1</v>
      </c>
      <c r="J16" s="247">
        <v>100</v>
      </c>
      <c r="K16" s="247">
        <v>90.2</v>
      </c>
      <c r="L16" s="247">
        <v>97.6</v>
      </c>
      <c r="M16" s="246">
        <v>78.900000000000006</v>
      </c>
    </row>
    <row r="17" spans="1:13" x14ac:dyDescent="0.3">
      <c r="A17" s="314">
        <v>14</v>
      </c>
      <c r="B17" s="309" t="s">
        <v>352</v>
      </c>
      <c r="C17" s="306">
        <v>62.4</v>
      </c>
      <c r="D17" s="259">
        <v>9.3000000000000007</v>
      </c>
      <c r="E17" s="263">
        <v>9.8000000000000007</v>
      </c>
      <c r="F17" s="261">
        <v>39.200000000000003</v>
      </c>
      <c r="G17" s="261">
        <v>22.6</v>
      </c>
      <c r="H17" s="261">
        <v>95.2</v>
      </c>
      <c r="I17" s="261">
        <v>100</v>
      </c>
      <c r="J17" s="262">
        <v>98.3</v>
      </c>
      <c r="K17" s="261">
        <v>96.2</v>
      </c>
      <c r="L17" s="261">
        <v>88.5</v>
      </c>
      <c r="M17" s="262">
        <v>93.1</v>
      </c>
    </row>
    <row r="18" spans="1:13" x14ac:dyDescent="0.3">
      <c r="A18" s="314">
        <v>15</v>
      </c>
      <c r="B18" s="309" t="s">
        <v>362</v>
      </c>
      <c r="C18" s="307">
        <v>52.3</v>
      </c>
      <c r="D18" s="265">
        <v>13.3</v>
      </c>
      <c r="E18" s="260">
        <v>7.3</v>
      </c>
      <c r="F18" s="262">
        <v>32.200000000000003</v>
      </c>
      <c r="G18" s="261">
        <v>9.5</v>
      </c>
      <c r="H18" s="262">
        <v>77.8</v>
      </c>
      <c r="I18" s="262">
        <v>90.5</v>
      </c>
      <c r="J18" s="261">
        <v>100</v>
      </c>
      <c r="K18" s="262">
        <v>55.6</v>
      </c>
      <c r="L18" s="261">
        <v>88.9</v>
      </c>
      <c r="M18" s="261">
        <v>96.5</v>
      </c>
    </row>
    <row r="19" spans="1:13" x14ac:dyDescent="0.3">
      <c r="A19" s="314">
        <v>16</v>
      </c>
      <c r="B19" s="309" t="s">
        <v>378</v>
      </c>
      <c r="C19" s="307">
        <v>47.6</v>
      </c>
      <c r="D19" s="265">
        <v>12</v>
      </c>
      <c r="E19" s="260">
        <v>5</v>
      </c>
      <c r="F19" s="261">
        <v>46.2</v>
      </c>
      <c r="G19" s="261">
        <v>11.7</v>
      </c>
      <c r="H19" s="262">
        <v>33.299999999999997</v>
      </c>
      <c r="I19" s="261">
        <v>100</v>
      </c>
      <c r="J19" s="261">
        <v>100</v>
      </c>
      <c r="K19" s="262">
        <v>60</v>
      </c>
      <c r="L19" s="261">
        <v>100</v>
      </c>
      <c r="M19" s="261">
        <v>96.5</v>
      </c>
    </row>
    <row r="20" spans="1:13" x14ac:dyDescent="0.3">
      <c r="A20" s="314">
        <v>17</v>
      </c>
      <c r="B20" s="309" t="s">
        <v>390</v>
      </c>
      <c r="C20" s="306">
        <v>56.3</v>
      </c>
      <c r="D20" s="259">
        <v>9.3000000000000007</v>
      </c>
      <c r="E20" s="260">
        <v>6.2</v>
      </c>
      <c r="F20" s="262">
        <v>28.5</v>
      </c>
      <c r="G20" s="262">
        <v>89.3</v>
      </c>
      <c r="H20" s="261">
        <v>100</v>
      </c>
      <c r="I20" s="262">
        <v>95</v>
      </c>
      <c r="J20" s="261">
        <v>100</v>
      </c>
      <c r="K20" s="261">
        <v>61.5</v>
      </c>
      <c r="L20" s="262">
        <v>46.2</v>
      </c>
      <c r="M20" s="262">
        <v>57.7</v>
      </c>
    </row>
    <row r="21" spans="1:13" x14ac:dyDescent="0.3">
      <c r="A21" s="314">
        <v>18</v>
      </c>
      <c r="B21" s="309" t="s">
        <v>193</v>
      </c>
      <c r="C21" s="304">
        <v>55.1</v>
      </c>
      <c r="D21" s="252">
        <v>10.7</v>
      </c>
      <c r="E21" s="251">
        <v>8.5</v>
      </c>
      <c r="F21" s="247">
        <v>33.700000000000003</v>
      </c>
      <c r="G21" s="247">
        <v>23.4</v>
      </c>
      <c r="H21" s="246">
        <v>57.1</v>
      </c>
      <c r="I21" s="246">
        <v>86.2</v>
      </c>
      <c r="J21" s="246">
        <v>98.3</v>
      </c>
      <c r="K21" s="247">
        <v>63.6</v>
      </c>
      <c r="L21" s="246">
        <v>81.8</v>
      </c>
      <c r="M21" s="247">
        <v>96.5</v>
      </c>
    </row>
    <row r="22" spans="1:13" x14ac:dyDescent="0.3">
      <c r="A22" s="314">
        <v>19</v>
      </c>
      <c r="B22" s="309" t="s">
        <v>397</v>
      </c>
      <c r="C22" s="307">
        <v>51.9</v>
      </c>
      <c r="D22" s="259">
        <v>10</v>
      </c>
      <c r="E22" s="263">
        <v>8.4</v>
      </c>
      <c r="F22" s="261">
        <v>35.5</v>
      </c>
      <c r="G22" s="262">
        <v>131</v>
      </c>
      <c r="H22" s="262">
        <v>90.9</v>
      </c>
      <c r="I22" s="261">
        <v>100</v>
      </c>
      <c r="J22" s="261">
        <v>100</v>
      </c>
      <c r="K22" s="262">
        <v>47.6</v>
      </c>
      <c r="L22" s="262">
        <v>81</v>
      </c>
      <c r="M22" s="261">
        <v>94.9</v>
      </c>
    </row>
    <row r="23" spans="1:13" x14ac:dyDescent="0.3">
      <c r="A23" s="314">
        <v>20</v>
      </c>
      <c r="B23" s="309" t="s">
        <v>405</v>
      </c>
      <c r="C23" s="307">
        <v>42.9</v>
      </c>
      <c r="D23" s="259">
        <v>9.6</v>
      </c>
      <c r="E23" s="260">
        <v>7.1</v>
      </c>
      <c r="F23" s="262">
        <v>24</v>
      </c>
      <c r="G23" s="262">
        <v>38</v>
      </c>
      <c r="H23" s="262">
        <v>75</v>
      </c>
      <c r="I23" s="261">
        <v>100</v>
      </c>
      <c r="J23" s="261">
        <v>100</v>
      </c>
      <c r="K23" s="262">
        <v>0</v>
      </c>
      <c r="L23" s="262">
        <v>66.7</v>
      </c>
      <c r="M23" s="261">
        <v>96.5</v>
      </c>
    </row>
    <row r="24" spans="1:13" x14ac:dyDescent="0.3">
      <c r="A24" s="314">
        <v>21</v>
      </c>
      <c r="B24" s="309" t="s">
        <v>411</v>
      </c>
      <c r="C24" s="306">
        <v>59.1</v>
      </c>
      <c r="D24" s="259">
        <v>9.1</v>
      </c>
      <c r="E24" s="263">
        <v>8.1999999999999993</v>
      </c>
      <c r="F24" s="262">
        <v>24.3</v>
      </c>
      <c r="G24" s="261">
        <v>34</v>
      </c>
      <c r="H24" s="262">
        <v>86.4</v>
      </c>
      <c r="I24" s="262">
        <v>96.4</v>
      </c>
      <c r="J24" s="261">
        <v>100</v>
      </c>
      <c r="K24" s="262">
        <v>59.1</v>
      </c>
      <c r="L24" s="262">
        <v>81.8</v>
      </c>
      <c r="M24" s="262">
        <v>91.1</v>
      </c>
    </row>
    <row r="25" spans="1:13" x14ac:dyDescent="0.3">
      <c r="A25" s="314">
        <v>22</v>
      </c>
      <c r="B25" s="309" t="s">
        <v>418</v>
      </c>
      <c r="C25" s="307">
        <v>48.9</v>
      </c>
      <c r="D25" s="265">
        <v>11.6</v>
      </c>
      <c r="E25" s="260">
        <v>6.3</v>
      </c>
      <c r="F25" s="262">
        <v>31.3</v>
      </c>
      <c r="G25" s="261">
        <v>16.600000000000001</v>
      </c>
      <c r="H25" s="262">
        <v>95</v>
      </c>
      <c r="I25" s="262">
        <v>98.8</v>
      </c>
      <c r="J25" s="261">
        <v>100</v>
      </c>
      <c r="K25" s="262">
        <v>44.4</v>
      </c>
      <c r="L25" s="262">
        <v>77.8</v>
      </c>
      <c r="M25" s="262">
        <v>94.6</v>
      </c>
    </row>
    <row r="26" spans="1:13" x14ac:dyDescent="0.3">
      <c r="A26" s="314">
        <v>23</v>
      </c>
      <c r="B26" s="309" t="s">
        <v>172</v>
      </c>
      <c r="C26" s="304">
        <v>54.7</v>
      </c>
      <c r="D26" s="250">
        <v>13.9</v>
      </c>
      <c r="E26" s="245">
        <v>4.5</v>
      </c>
      <c r="F26" s="246">
        <v>32.4</v>
      </c>
      <c r="G26" s="246">
        <v>127.5</v>
      </c>
      <c r="H26" s="246">
        <v>93.3</v>
      </c>
      <c r="I26" s="246">
        <v>97.1</v>
      </c>
      <c r="J26" s="246">
        <v>99.4</v>
      </c>
      <c r="K26" s="246">
        <v>42.9</v>
      </c>
      <c r="L26" s="246">
        <v>64.3</v>
      </c>
      <c r="M26" s="246">
        <v>93.2</v>
      </c>
    </row>
    <row r="27" spans="1:13" x14ac:dyDescent="0.3">
      <c r="A27" s="314">
        <v>24</v>
      </c>
      <c r="B27" s="309" t="s">
        <v>424</v>
      </c>
      <c r="C27" s="306">
        <v>57.1</v>
      </c>
      <c r="D27" s="259">
        <v>9</v>
      </c>
      <c r="E27" s="260">
        <v>7.3</v>
      </c>
      <c r="F27" s="262">
        <v>32.1</v>
      </c>
      <c r="G27" s="262">
        <v>35.5</v>
      </c>
      <c r="H27" s="262">
        <v>83.3</v>
      </c>
      <c r="I27" s="261">
        <v>100</v>
      </c>
      <c r="J27" s="262">
        <v>94.6</v>
      </c>
      <c r="K27" s="261">
        <v>66.7</v>
      </c>
      <c r="L27" s="262">
        <v>50</v>
      </c>
      <c r="M27" s="261">
        <v>96.5</v>
      </c>
    </row>
    <row r="28" spans="1:13" x14ac:dyDescent="0.3">
      <c r="A28" s="314">
        <v>25</v>
      </c>
      <c r="B28" s="309" t="s">
        <v>430</v>
      </c>
      <c r="C28" s="306">
        <v>57.8</v>
      </c>
      <c r="D28" s="265">
        <v>11.5</v>
      </c>
      <c r="E28" s="260">
        <v>6.3</v>
      </c>
      <c r="F28" s="262">
        <v>29.3</v>
      </c>
      <c r="G28" s="261">
        <v>19.3</v>
      </c>
      <c r="H28" s="261">
        <v>100</v>
      </c>
      <c r="I28" s="262">
        <v>97.6</v>
      </c>
      <c r="J28" s="262">
        <v>76</v>
      </c>
      <c r="K28" s="261">
        <v>62.5</v>
      </c>
      <c r="L28" s="261">
        <v>100</v>
      </c>
      <c r="M28" s="261">
        <v>96.5</v>
      </c>
    </row>
    <row r="29" spans="1:13" x14ac:dyDescent="0.3">
      <c r="A29" s="314">
        <v>26</v>
      </c>
      <c r="B29" s="309" t="s">
        <v>157</v>
      </c>
      <c r="C29" s="303">
        <v>71.599999999999994</v>
      </c>
      <c r="D29" s="252">
        <v>7.3</v>
      </c>
      <c r="E29" s="251">
        <v>11.3</v>
      </c>
      <c r="F29" s="246">
        <v>30</v>
      </c>
      <c r="G29" s="246">
        <v>46.5</v>
      </c>
      <c r="H29" s="247">
        <v>100</v>
      </c>
      <c r="I29" s="247">
        <v>100</v>
      </c>
      <c r="J29" s="247">
        <v>100</v>
      </c>
      <c r="K29" s="247">
        <v>100</v>
      </c>
      <c r="L29" s="247">
        <v>100</v>
      </c>
      <c r="M29" s="246">
        <v>84.9</v>
      </c>
    </row>
    <row r="30" spans="1:13" x14ac:dyDescent="0.3">
      <c r="A30" s="314">
        <v>27</v>
      </c>
      <c r="B30" s="309" t="s">
        <v>471</v>
      </c>
      <c r="C30" s="303">
        <v>59.5</v>
      </c>
      <c r="D30" s="252">
        <v>9.6999999999999993</v>
      </c>
      <c r="E30" s="251">
        <v>8.3000000000000007</v>
      </c>
      <c r="F30" s="247">
        <v>34.200000000000003</v>
      </c>
      <c r="G30" s="246">
        <v>43.3</v>
      </c>
      <c r="H30" s="247">
        <v>100</v>
      </c>
      <c r="I30" s="247">
        <v>100</v>
      </c>
      <c r="J30" s="247">
        <v>100</v>
      </c>
      <c r="K30" s="247">
        <v>80</v>
      </c>
      <c r="L30" s="247">
        <v>100</v>
      </c>
      <c r="M30" s="246">
        <v>68.3</v>
      </c>
    </row>
    <row r="31" spans="1:13" x14ac:dyDescent="0.3">
      <c r="A31" s="314">
        <v>28</v>
      </c>
      <c r="B31" s="309" t="s">
        <v>435</v>
      </c>
      <c r="C31" s="307">
        <v>55</v>
      </c>
      <c r="D31" s="265">
        <v>11.6</v>
      </c>
      <c r="E31" s="260">
        <v>6.2</v>
      </c>
      <c r="F31" s="261">
        <v>35.4</v>
      </c>
      <c r="G31" s="261">
        <v>31.3</v>
      </c>
      <c r="H31" s="262">
        <v>87.5</v>
      </c>
      <c r="I31" s="261">
        <v>100</v>
      </c>
      <c r="J31" s="261">
        <v>100</v>
      </c>
      <c r="K31" s="261">
        <v>81.8</v>
      </c>
      <c r="L31" s="261">
        <v>100</v>
      </c>
      <c r="M31" s="262">
        <v>82.3</v>
      </c>
    </row>
    <row r="32" spans="1:13" x14ac:dyDescent="0.3">
      <c r="A32" s="314">
        <v>29</v>
      </c>
      <c r="B32" s="309" t="s">
        <v>304</v>
      </c>
      <c r="C32" s="308">
        <v>53.5</v>
      </c>
      <c r="D32" s="266">
        <v>10.7</v>
      </c>
      <c r="E32" s="267">
        <v>8.6999999999999993</v>
      </c>
      <c r="F32" s="268">
        <v>28.8</v>
      </c>
      <c r="G32" s="268">
        <v>40.700000000000003</v>
      </c>
      <c r="H32" s="269">
        <v>100</v>
      </c>
      <c r="I32" s="268">
        <v>97.4</v>
      </c>
      <c r="J32" s="268">
        <v>96.5</v>
      </c>
      <c r="K32" s="268">
        <v>46.9</v>
      </c>
      <c r="L32" s="268">
        <v>75</v>
      </c>
      <c r="M32" s="268">
        <v>79.099999999999994</v>
      </c>
    </row>
    <row r="33" spans="1:13" x14ac:dyDescent="0.3">
      <c r="A33" s="314">
        <v>30</v>
      </c>
      <c r="B33" s="309" t="s">
        <v>251</v>
      </c>
      <c r="C33" s="303">
        <v>61.7</v>
      </c>
      <c r="D33" s="250">
        <v>11.6</v>
      </c>
      <c r="E33" s="251">
        <v>8.3000000000000007</v>
      </c>
      <c r="F33" s="247">
        <v>33.6</v>
      </c>
      <c r="G33" s="247">
        <v>22.2</v>
      </c>
      <c r="H33" s="247">
        <v>100</v>
      </c>
      <c r="I33" s="247">
        <v>100</v>
      </c>
      <c r="J33" s="246">
        <v>83.2</v>
      </c>
      <c r="K33" s="247">
        <v>75</v>
      </c>
      <c r="L33" s="247">
        <v>100</v>
      </c>
      <c r="M33" s="246">
        <v>93.3</v>
      </c>
    </row>
    <row r="34" spans="1:13" x14ac:dyDescent="0.3">
      <c r="A34" s="314">
        <v>31</v>
      </c>
      <c r="B34" s="309" t="s">
        <v>439</v>
      </c>
      <c r="C34" s="307">
        <v>51</v>
      </c>
      <c r="D34" s="265">
        <v>11.2</v>
      </c>
      <c r="E34" s="260">
        <v>5.9</v>
      </c>
      <c r="F34" s="261">
        <v>36.9</v>
      </c>
      <c r="G34" s="262">
        <v>75.8</v>
      </c>
      <c r="H34" s="261">
        <v>100</v>
      </c>
      <c r="I34" s="262">
        <v>96.7</v>
      </c>
      <c r="J34" s="261">
        <v>100</v>
      </c>
      <c r="K34" s="262">
        <v>46.4</v>
      </c>
      <c r="L34" s="262">
        <v>32.1</v>
      </c>
      <c r="M34" s="261">
        <v>96.5</v>
      </c>
    </row>
    <row r="35" spans="1:13" x14ac:dyDescent="0.3">
      <c r="A35" s="314">
        <v>32</v>
      </c>
      <c r="B35" s="309" t="s">
        <v>247</v>
      </c>
      <c r="C35" s="303">
        <v>69.5</v>
      </c>
      <c r="D35" s="250">
        <v>11.4</v>
      </c>
      <c r="E35" s="251">
        <v>9</v>
      </c>
      <c r="F35" s="247">
        <v>33.5</v>
      </c>
      <c r="G35" s="246">
        <v>52.1</v>
      </c>
      <c r="H35" s="247">
        <v>100</v>
      </c>
      <c r="I35" s="247">
        <v>100</v>
      </c>
      <c r="J35" s="247">
        <v>100</v>
      </c>
      <c r="K35" s="247">
        <v>87.5</v>
      </c>
      <c r="L35" s="247">
        <v>93.8</v>
      </c>
      <c r="M35" s="246">
        <v>90.8</v>
      </c>
    </row>
    <row r="36" spans="1:13" x14ac:dyDescent="0.3">
      <c r="A36" s="314">
        <v>33</v>
      </c>
      <c r="B36" s="309" t="s">
        <v>240</v>
      </c>
      <c r="C36" s="304">
        <v>55.7</v>
      </c>
      <c r="D36" s="250">
        <v>11.3</v>
      </c>
      <c r="E36" s="251">
        <v>8.6</v>
      </c>
      <c r="F36" s="247">
        <v>34.799999999999997</v>
      </c>
      <c r="G36" s="246">
        <v>66.400000000000006</v>
      </c>
      <c r="H36" s="247">
        <v>100</v>
      </c>
      <c r="I36" s="246">
        <v>96.9</v>
      </c>
      <c r="J36" s="247">
        <v>100</v>
      </c>
      <c r="K36" s="247">
        <v>73.7</v>
      </c>
      <c r="L36" s="247">
        <v>94.7</v>
      </c>
      <c r="M36" s="247">
        <v>96.5</v>
      </c>
    </row>
    <row r="37" spans="1:13" x14ac:dyDescent="0.3">
      <c r="A37" s="314">
        <v>34</v>
      </c>
      <c r="B37" s="309" t="s">
        <v>446</v>
      </c>
      <c r="C37" s="307">
        <v>45.5</v>
      </c>
      <c r="D37" s="265">
        <v>11.5</v>
      </c>
      <c r="E37" s="260">
        <v>6.1</v>
      </c>
      <c r="F37" s="261">
        <v>41.2</v>
      </c>
      <c r="G37" s="262">
        <v>35</v>
      </c>
      <c r="H37" s="261">
        <v>100</v>
      </c>
      <c r="I37" s="261">
        <v>100</v>
      </c>
      <c r="J37" s="261">
        <v>100</v>
      </c>
      <c r="K37" s="262">
        <v>42.9</v>
      </c>
      <c r="L37" s="262">
        <v>50</v>
      </c>
      <c r="M37" s="261">
        <v>96.5</v>
      </c>
    </row>
    <row r="38" spans="1:13" x14ac:dyDescent="0.3">
      <c r="A38" s="314">
        <v>35</v>
      </c>
      <c r="B38" s="309" t="s">
        <v>227</v>
      </c>
      <c r="C38" s="303">
        <v>65.8</v>
      </c>
      <c r="D38" s="250">
        <v>11.5</v>
      </c>
      <c r="E38" s="251">
        <v>8.6</v>
      </c>
      <c r="F38" s="246">
        <v>21.2</v>
      </c>
      <c r="G38" s="247">
        <v>26</v>
      </c>
      <c r="H38" s="246">
        <v>92.9</v>
      </c>
      <c r="I38" s="247">
        <v>100</v>
      </c>
      <c r="J38" s="247">
        <v>100</v>
      </c>
      <c r="K38" s="247">
        <v>100</v>
      </c>
      <c r="L38" s="247">
        <v>100</v>
      </c>
      <c r="M38" s="247">
        <v>96.5</v>
      </c>
    </row>
    <row r="39" spans="1:13" x14ac:dyDescent="0.3">
      <c r="A39" s="314">
        <v>36</v>
      </c>
      <c r="B39" s="309" t="s">
        <v>442</v>
      </c>
      <c r="C39" s="306">
        <v>57.5</v>
      </c>
      <c r="D39" s="259">
        <v>6.6</v>
      </c>
      <c r="E39" s="263">
        <v>8.1999999999999993</v>
      </c>
      <c r="F39" s="262">
        <v>25.5</v>
      </c>
      <c r="G39" s="261">
        <v>20.3</v>
      </c>
      <c r="H39" s="261">
        <v>100</v>
      </c>
      <c r="I39" s="261">
        <v>100</v>
      </c>
      <c r="J39" s="262">
        <v>86.4</v>
      </c>
      <c r="K39" s="262">
        <v>60</v>
      </c>
      <c r="L39" s="262">
        <v>60</v>
      </c>
      <c r="M39" s="262">
        <v>74</v>
      </c>
    </row>
    <row r="40" spans="1:13" x14ac:dyDescent="0.3">
      <c r="A40" s="314">
        <v>37</v>
      </c>
      <c r="B40" s="309" t="s">
        <v>447</v>
      </c>
      <c r="C40" s="306">
        <v>61.8</v>
      </c>
      <c r="D40" s="259">
        <v>9.8000000000000007</v>
      </c>
      <c r="E40" s="263">
        <v>8.1999999999999993</v>
      </c>
      <c r="F40" s="262">
        <v>28.2</v>
      </c>
      <c r="G40" s="262">
        <v>38.799999999999997</v>
      </c>
      <c r="H40" s="261">
        <v>100</v>
      </c>
      <c r="I40" s="261">
        <v>100</v>
      </c>
      <c r="J40" s="262">
        <v>75.900000000000006</v>
      </c>
      <c r="K40" s="261">
        <v>82.4</v>
      </c>
      <c r="L40" s="261">
        <v>94.1</v>
      </c>
      <c r="M40" s="261">
        <v>96.5</v>
      </c>
    </row>
    <row r="41" spans="1:13" x14ac:dyDescent="0.3">
      <c r="A41" s="314">
        <v>38</v>
      </c>
      <c r="B41" s="309" t="s">
        <v>218</v>
      </c>
      <c r="C41" s="303">
        <v>62.6</v>
      </c>
      <c r="D41" s="250">
        <v>13.2</v>
      </c>
      <c r="E41" s="245">
        <v>6.3</v>
      </c>
      <c r="F41" s="247">
        <v>40.200000000000003</v>
      </c>
      <c r="G41" s="246">
        <v>54.3</v>
      </c>
      <c r="H41" s="246">
        <v>93.3</v>
      </c>
      <c r="I41" s="247">
        <v>100</v>
      </c>
      <c r="J41" s="247">
        <v>100</v>
      </c>
      <c r="K41" s="247">
        <v>64.3</v>
      </c>
      <c r="L41" s="247">
        <v>92.9</v>
      </c>
      <c r="M41" s="246">
        <v>71.3</v>
      </c>
    </row>
    <row r="42" spans="1:13" x14ac:dyDescent="0.3">
      <c r="A42" s="314">
        <v>39</v>
      </c>
      <c r="B42" s="309" t="s">
        <v>450</v>
      </c>
      <c r="C42" s="307">
        <v>56.1</v>
      </c>
      <c r="D42" s="259">
        <v>9.4</v>
      </c>
      <c r="E42" s="263">
        <v>7.8</v>
      </c>
      <c r="F42" s="261">
        <v>33.200000000000003</v>
      </c>
      <c r="G42" s="262">
        <v>53.7</v>
      </c>
      <c r="H42" s="262">
        <v>68.2</v>
      </c>
      <c r="I42" s="261">
        <v>100</v>
      </c>
      <c r="J42" s="261">
        <v>100</v>
      </c>
      <c r="K42" s="262">
        <v>38.1</v>
      </c>
      <c r="L42" s="262">
        <v>81</v>
      </c>
      <c r="M42" s="261">
        <v>96.5</v>
      </c>
    </row>
    <row r="43" spans="1:13" x14ac:dyDescent="0.3">
      <c r="A43" s="314">
        <v>40</v>
      </c>
      <c r="B43" s="309" t="s">
        <v>38</v>
      </c>
      <c r="C43" s="305">
        <v>53.1</v>
      </c>
      <c r="D43" s="253">
        <v>11.9</v>
      </c>
      <c r="E43" s="254">
        <v>6</v>
      </c>
      <c r="F43" s="256">
        <v>31.1</v>
      </c>
      <c r="G43" s="255">
        <v>24.2</v>
      </c>
      <c r="H43" s="255">
        <v>100</v>
      </c>
      <c r="I43" s="255">
        <v>100</v>
      </c>
      <c r="J43" s="255">
        <v>100</v>
      </c>
      <c r="K43" s="256">
        <v>33.299999999999997</v>
      </c>
      <c r="L43" s="256">
        <v>55.6</v>
      </c>
      <c r="M43" s="255">
        <v>96.5</v>
      </c>
    </row>
    <row r="44" spans="1:13" x14ac:dyDescent="0.3">
      <c r="A44" s="314">
        <v>41</v>
      </c>
      <c r="B44" s="230" t="s">
        <v>452</v>
      </c>
      <c r="C44" s="258">
        <v>63.8</v>
      </c>
      <c r="D44" s="259">
        <v>7.5</v>
      </c>
      <c r="E44" s="263">
        <v>13.3</v>
      </c>
      <c r="F44" s="261">
        <v>34.4</v>
      </c>
      <c r="G44" s="261">
        <v>21</v>
      </c>
      <c r="H44" s="261">
        <v>100</v>
      </c>
      <c r="I44" s="262">
        <v>95.7</v>
      </c>
      <c r="J44" s="262">
        <v>69.099999999999994</v>
      </c>
      <c r="K44" s="261">
        <v>84.6</v>
      </c>
      <c r="L44" s="261">
        <v>92.3</v>
      </c>
      <c r="M44" s="262">
        <v>94.7</v>
      </c>
    </row>
    <row r="45" spans="1:13" x14ac:dyDescent="0.3">
      <c r="A45" s="314">
        <v>42</v>
      </c>
      <c r="B45" s="230" t="s">
        <v>470</v>
      </c>
      <c r="C45" s="264">
        <v>56.1</v>
      </c>
      <c r="D45" s="265">
        <v>12.7</v>
      </c>
      <c r="E45" s="260">
        <v>5.7</v>
      </c>
      <c r="F45" s="262">
        <v>32.200000000000003</v>
      </c>
      <c r="G45" s="261">
        <v>17.3</v>
      </c>
      <c r="H45" s="262">
        <v>92.9</v>
      </c>
      <c r="I45" s="262">
        <v>97.9</v>
      </c>
      <c r="J45" s="262">
        <v>97.8</v>
      </c>
      <c r="K45" s="261">
        <v>61.9</v>
      </c>
      <c r="L45" s="262">
        <v>61.9</v>
      </c>
      <c r="M45" s="262">
        <v>70.599999999999994</v>
      </c>
    </row>
  </sheetData>
  <mergeCells count="2">
    <mergeCell ref="A2:B3"/>
    <mergeCell ref="A1:M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3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378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32</v>
      </c>
      <c r="D3" s="438"/>
      <c r="E3" s="168" t="s">
        <v>2</v>
      </c>
      <c r="F3" s="450" t="s">
        <v>384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69.099999999999994</v>
      </c>
      <c r="F4" s="454" t="s">
        <v>5</v>
      </c>
      <c r="G4" s="455"/>
      <c r="H4" s="169">
        <v>70.2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34</v>
      </c>
      <c r="D8" s="444"/>
      <c r="E8" s="208" t="s">
        <v>2</v>
      </c>
      <c r="F8" s="443" t="s">
        <v>297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60.2</v>
      </c>
      <c r="F9" s="439" t="s">
        <v>463</v>
      </c>
      <c r="G9" s="440"/>
      <c r="H9" s="176">
        <v>75.8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48.8</v>
      </c>
      <c r="E10" s="181" t="s">
        <v>358</v>
      </c>
      <c r="F10" s="182">
        <v>56.2</v>
      </c>
      <c r="G10" s="183">
        <v>47.6</v>
      </c>
      <c r="H10" s="78" t="s">
        <v>58</v>
      </c>
      <c r="I10" s="185">
        <f>G10-D10</f>
        <v>-1.1999999999999957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12</v>
      </c>
      <c r="E11" s="181" t="s">
        <v>379</v>
      </c>
      <c r="F11" s="188">
        <v>11</v>
      </c>
      <c r="G11" s="189">
        <v>12</v>
      </c>
      <c r="H11" s="78" t="s">
        <v>219</v>
      </c>
      <c r="I11" s="185">
        <f>D11-G11</f>
        <v>0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6.6</v>
      </c>
      <c r="E13" s="181" t="s">
        <v>309</v>
      </c>
      <c r="F13" s="188">
        <v>7.6</v>
      </c>
      <c r="G13" s="188">
        <v>5</v>
      </c>
      <c r="H13" s="184" t="s">
        <v>56</v>
      </c>
      <c r="I13" s="185">
        <f>G13-D13</f>
        <v>-1.5999999999999996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46.2</v>
      </c>
      <c r="H14" s="184" t="s">
        <v>373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13.3</v>
      </c>
      <c r="E15" s="175" t="s">
        <v>380</v>
      </c>
      <c r="F15" s="180">
        <v>34.5</v>
      </c>
      <c r="G15" s="180">
        <v>11.7</v>
      </c>
      <c r="H15" s="184" t="s">
        <v>385</v>
      </c>
      <c r="I15" s="185">
        <f>D15-G15</f>
        <v>1.6000000000000014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33.299999999999997</v>
      </c>
      <c r="E19" s="181" t="s">
        <v>381</v>
      </c>
      <c r="F19" s="180">
        <v>95.1</v>
      </c>
      <c r="G19" s="180">
        <v>33.299999999999997</v>
      </c>
      <c r="H19" s="184" t="s">
        <v>170</v>
      </c>
      <c r="I19" s="185">
        <f>G19-D19</f>
        <v>0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20</v>
      </c>
      <c r="E22" s="181" t="s">
        <v>358</v>
      </c>
      <c r="F22" s="180">
        <v>60.8</v>
      </c>
      <c r="G22" s="180">
        <v>60</v>
      </c>
      <c r="H22" s="184" t="s">
        <v>252</v>
      </c>
      <c r="I22" s="185">
        <f>G22-D22</f>
        <v>40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60</v>
      </c>
      <c r="E23" s="181" t="s">
        <v>309</v>
      </c>
      <c r="F23" s="180">
        <v>83.8</v>
      </c>
      <c r="G23" s="180">
        <v>100</v>
      </c>
      <c r="H23" s="184" t="s">
        <v>386</v>
      </c>
      <c r="I23" s="185">
        <f>G23-D23</f>
        <v>40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85.4</v>
      </c>
      <c r="E24" s="181" t="s">
        <v>317</v>
      </c>
      <c r="F24" s="180">
        <v>94.8</v>
      </c>
      <c r="G24" s="180">
        <v>96.5</v>
      </c>
      <c r="H24" s="184" t="s">
        <v>374</v>
      </c>
      <c r="I24" s="185">
        <f>G24-D24</f>
        <v>11.099999999999994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22</v>
      </c>
      <c r="D26" s="434"/>
      <c r="E26" s="213" t="s">
        <v>2</v>
      </c>
      <c r="F26" s="433">
        <v>42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74.2</v>
      </c>
      <c r="F27" s="439" t="s">
        <v>463</v>
      </c>
      <c r="G27" s="440"/>
      <c r="H27" s="176">
        <v>54.2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74.400000000000006</v>
      </c>
      <c r="E28" s="181" t="s">
        <v>382</v>
      </c>
      <c r="F28" s="180">
        <v>81.099999999999994</v>
      </c>
      <c r="G28" s="180">
        <v>61.7</v>
      </c>
      <c r="H28" s="184" t="s">
        <v>56</v>
      </c>
      <c r="I28" s="185">
        <f>G28-D28</f>
        <v>-12.700000000000003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</v>
      </c>
      <c r="E29" s="181" t="s">
        <v>383</v>
      </c>
      <c r="F29" s="188">
        <v>4.5999999999999996</v>
      </c>
      <c r="G29" s="189">
        <v>1</v>
      </c>
      <c r="H29" s="184" t="s">
        <v>170</v>
      </c>
      <c r="I29" s="185">
        <f>G29-D29</f>
        <v>-1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61.7</v>
      </c>
      <c r="E30" s="181" t="s">
        <v>317</v>
      </c>
      <c r="F30" s="188">
        <v>53.6</v>
      </c>
      <c r="G30" s="189">
        <v>40.4</v>
      </c>
      <c r="H30" s="184" t="s">
        <v>56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66.3</v>
      </c>
      <c r="H31" s="184" t="s">
        <v>387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42</v>
      </c>
      <c r="D33" s="434"/>
      <c r="E33" s="214" t="s">
        <v>2</v>
      </c>
      <c r="F33" s="435" t="s">
        <v>258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73</v>
      </c>
      <c r="F34" s="439" t="s">
        <v>463</v>
      </c>
      <c r="G34" s="440"/>
      <c r="H34" s="176">
        <v>96.3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91.7</v>
      </c>
      <c r="H35" s="184" t="s">
        <v>389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91.8</v>
      </c>
      <c r="E36" s="181" t="s">
        <v>364</v>
      </c>
      <c r="F36" s="197">
        <v>98.4</v>
      </c>
      <c r="G36" s="188">
        <v>97.1</v>
      </c>
      <c r="H36" s="184" t="s">
        <v>141</v>
      </c>
      <c r="I36" s="185">
        <f>G36-D36</f>
        <v>5.2999999999999972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657" priority="32" operator="containsText" text="красная зона">
      <formula>NOT(ISERROR(SEARCH("красная зона",E38)))</formula>
    </cfRule>
    <cfRule type="containsText" dxfId="656" priority="33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655" priority="30" operator="containsText" text="красная зона">
      <formula>NOT(ISERROR(SEARCH("красная зона",E6)))</formula>
    </cfRule>
    <cfRule type="containsText" dxfId="654" priority="31" operator="containsText" text="зеленая зона">
      <formula>NOT(ISERROR(SEARCH("зеленая зона",E6)))</formula>
    </cfRule>
  </conditionalFormatting>
  <conditionalFormatting sqref="E19">
    <cfRule type="containsText" dxfId="653" priority="28" operator="containsText" text="красная зона">
      <formula>NOT(ISERROR(SEARCH("красная зона",E19)))</formula>
    </cfRule>
    <cfRule type="containsText" dxfId="652" priority="29" operator="containsText" text="зеленая зона">
      <formula>NOT(ISERROR(SEARCH("зеленая зона",E19)))</formula>
    </cfRule>
  </conditionalFormatting>
  <conditionalFormatting sqref="E22">
    <cfRule type="containsText" dxfId="651" priority="26" operator="containsText" text="красная зона">
      <formula>NOT(ISERROR(SEARCH("красная зона",E22)))</formula>
    </cfRule>
    <cfRule type="containsText" dxfId="650" priority="27" operator="containsText" text="зеленая зона">
      <formula>NOT(ISERROR(SEARCH("зеленая зона",E22)))</formula>
    </cfRule>
  </conditionalFormatting>
  <conditionalFormatting sqref="E23">
    <cfRule type="containsText" dxfId="649" priority="24" operator="containsText" text="красная зона">
      <formula>NOT(ISERROR(SEARCH("красная зона",E23)))</formula>
    </cfRule>
    <cfRule type="containsText" dxfId="648" priority="25" operator="containsText" text="зеленая зона">
      <formula>NOT(ISERROR(SEARCH("зеленая зона",E23)))</formula>
    </cfRule>
  </conditionalFormatting>
  <conditionalFormatting sqref="E24">
    <cfRule type="containsText" dxfId="647" priority="22" operator="containsText" text="красная зона">
      <formula>NOT(ISERROR(SEARCH("красная зона",E24)))</formula>
    </cfRule>
    <cfRule type="containsText" dxfId="646" priority="23" operator="containsText" text="зеленая зона">
      <formula>NOT(ISERROR(SEARCH("зеленая зона",E24)))</formula>
    </cfRule>
  </conditionalFormatting>
  <conditionalFormatting sqref="H6">
    <cfRule type="containsText" dxfId="645" priority="20" operator="containsText" text="красная зона">
      <formula>NOT(ISERROR(SEARCH("красная зона",H6)))</formula>
    </cfRule>
    <cfRule type="containsText" dxfId="644" priority="21" operator="containsText" text="зеленая зона">
      <formula>NOT(ISERROR(SEARCH("зеленая зона",H6)))</formula>
    </cfRule>
  </conditionalFormatting>
  <conditionalFormatting sqref="I3">
    <cfRule type="containsText" dxfId="643" priority="17" operator="containsText" text="красная зона">
      <formula>NOT(ISERROR(SEARCH("красная зона",I3)))</formula>
    </cfRule>
    <cfRule type="containsText" dxfId="642" priority="18" operator="containsText" text="зеленая зона">
      <formula>NOT(ISERROR(SEARCH("зеленая зона",I3)))</formula>
    </cfRule>
  </conditionalFormatting>
  <conditionalFormatting sqref="H13:H15">
    <cfRule type="containsText" dxfId="641" priority="13" operator="containsText" text="ниже">
      <formula>NOT(ISERROR(SEARCH("ниже",H13)))</formula>
    </cfRule>
    <cfRule type="containsText" dxfId="640" priority="14" operator="containsText" text="выше">
      <formula>NOT(ISERROR(SEARCH("выше",H13)))</formula>
    </cfRule>
  </conditionalFormatting>
  <conditionalFormatting sqref="H19:H24">
    <cfRule type="containsText" dxfId="639" priority="5" operator="containsText" text="ниже">
      <formula>NOT(ISERROR(SEARCH("ниже",H19)))</formula>
    </cfRule>
    <cfRule type="containsText" dxfId="638" priority="6" operator="containsText" text="выше">
      <formula>NOT(ISERROR(SEARCH("выше",H19)))</formula>
    </cfRule>
  </conditionalFormatting>
  <conditionalFormatting sqref="H28:H31">
    <cfRule type="containsText" dxfId="637" priority="3" operator="containsText" text="ниже">
      <formula>NOT(ISERROR(SEARCH("ниже",H28)))</formula>
    </cfRule>
    <cfRule type="containsText" dxfId="636" priority="4" operator="containsText" text="выше">
      <formula>NOT(ISERROR(SEARCH("выше",H28)))</formula>
    </cfRule>
  </conditionalFormatting>
  <conditionalFormatting sqref="H35:H36">
    <cfRule type="containsText" dxfId="635" priority="1" operator="containsText" text="ниже">
      <formula>NOT(ISERROR(SEARCH("ниже",H35)))</formula>
    </cfRule>
    <cfRule type="containsText" dxfId="634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F298F341-41AC-405F-BA07-F6A890DCA95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390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33</v>
      </c>
      <c r="D3" s="438"/>
      <c r="E3" s="168" t="s">
        <v>2</v>
      </c>
      <c r="F3" s="450" t="s">
        <v>394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69</v>
      </c>
      <c r="F4" s="454" t="s">
        <v>5</v>
      </c>
      <c r="G4" s="455"/>
      <c r="H4" s="169">
        <v>71.400000000000006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33</v>
      </c>
      <c r="D8" s="444"/>
      <c r="E8" s="208" t="s">
        <v>2</v>
      </c>
      <c r="F8" s="443">
        <v>40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60.4</v>
      </c>
      <c r="F9" s="439" t="s">
        <v>463</v>
      </c>
      <c r="G9" s="440"/>
      <c r="H9" s="176">
        <v>66.5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55.9</v>
      </c>
      <c r="E10" s="181" t="s">
        <v>308</v>
      </c>
      <c r="F10" s="182">
        <v>56.2</v>
      </c>
      <c r="G10" s="183">
        <v>56.3</v>
      </c>
      <c r="H10" s="47" t="s">
        <v>395</v>
      </c>
      <c r="I10" s="185">
        <f>G10-D10</f>
        <v>0.39999999999999858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8.5</v>
      </c>
      <c r="E11" s="181" t="s">
        <v>353</v>
      </c>
      <c r="F11" s="188">
        <v>11</v>
      </c>
      <c r="G11" s="189">
        <v>9.3000000000000007</v>
      </c>
      <c r="H11" s="47" t="s">
        <v>347</v>
      </c>
      <c r="I11" s="185">
        <f>D11-G11</f>
        <v>-0.80000000000000071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6.3</v>
      </c>
      <c r="E13" s="181" t="s">
        <v>365</v>
      </c>
      <c r="F13" s="188">
        <v>7.6</v>
      </c>
      <c r="G13" s="188">
        <v>6.2</v>
      </c>
      <c r="H13" s="184" t="s">
        <v>289</v>
      </c>
      <c r="I13" s="185">
        <f>G13-D13</f>
        <v>-9.9999999999999645E-2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28.5</v>
      </c>
      <c r="H14" s="184" t="s">
        <v>49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103.4</v>
      </c>
      <c r="E15" s="175" t="s">
        <v>364</v>
      </c>
      <c r="F15" s="180">
        <v>34.5</v>
      </c>
      <c r="G15" s="180">
        <v>89.3</v>
      </c>
      <c r="H15" s="184" t="s">
        <v>58</v>
      </c>
      <c r="I15" s="185">
        <f>D15-G15</f>
        <v>14.100000000000009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64.3</v>
      </c>
      <c r="E19" s="181" t="s">
        <v>365</v>
      </c>
      <c r="F19" s="180">
        <v>95.1</v>
      </c>
      <c r="G19" s="180">
        <v>100</v>
      </c>
      <c r="H19" s="184" t="s">
        <v>455</v>
      </c>
      <c r="I19" s="185">
        <f>G19-D19</f>
        <v>35.700000000000003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95</v>
      </c>
      <c r="H20" s="184" t="s">
        <v>49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20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66.7</v>
      </c>
      <c r="E22" s="181" t="s">
        <v>391</v>
      </c>
      <c r="F22" s="180">
        <v>60.8</v>
      </c>
      <c r="G22" s="180">
        <v>61.5</v>
      </c>
      <c r="H22" s="184" t="s">
        <v>396</v>
      </c>
      <c r="I22" s="185">
        <f>G22-D22</f>
        <v>-5.2000000000000028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50</v>
      </c>
      <c r="E23" s="181" t="s">
        <v>379</v>
      </c>
      <c r="F23" s="180">
        <v>83.8</v>
      </c>
      <c r="G23" s="180">
        <v>46.2</v>
      </c>
      <c r="H23" s="184" t="s">
        <v>56</v>
      </c>
      <c r="I23" s="185">
        <f>G23-D23</f>
        <v>-3.7999999999999972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85.4</v>
      </c>
      <c r="E24" s="181" t="s">
        <v>317</v>
      </c>
      <c r="F24" s="180">
        <v>94.8</v>
      </c>
      <c r="G24" s="180">
        <v>57.7</v>
      </c>
      <c r="H24" s="184" t="s">
        <v>170</v>
      </c>
      <c r="I24" s="185">
        <f>G24-D24</f>
        <v>-27.700000000000003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38</v>
      </c>
      <c r="D26" s="434"/>
      <c r="E26" s="213" t="s">
        <v>2</v>
      </c>
      <c r="F26" s="433">
        <v>37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62.3</v>
      </c>
      <c r="F27" s="439" t="s">
        <v>463</v>
      </c>
      <c r="G27" s="440"/>
      <c r="H27" s="176">
        <v>64.400000000000006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70.400000000000006</v>
      </c>
      <c r="E28" s="181" t="s">
        <v>392</v>
      </c>
      <c r="F28" s="180">
        <v>81.099999999999994</v>
      </c>
      <c r="G28" s="180">
        <v>74.7</v>
      </c>
      <c r="H28" s="184" t="s">
        <v>141</v>
      </c>
      <c r="I28" s="185">
        <f>G28-D28</f>
        <v>4.2999999999999972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2.1</v>
      </c>
      <c r="E29" s="181" t="s">
        <v>310</v>
      </c>
      <c r="F29" s="188">
        <v>4.5999999999999996</v>
      </c>
      <c r="G29" s="189">
        <v>2.9</v>
      </c>
      <c r="H29" s="184" t="s">
        <v>49</v>
      </c>
      <c r="I29" s="185">
        <f>G29-D29</f>
        <v>0.79999999999999982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41.6</v>
      </c>
      <c r="E30" s="181" t="s">
        <v>392</v>
      </c>
      <c r="F30" s="188">
        <v>53.6</v>
      </c>
      <c r="G30" s="189">
        <v>49.4</v>
      </c>
      <c r="H30" s="184" t="s">
        <v>141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54.2</v>
      </c>
      <c r="H31" s="184" t="s">
        <v>56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7</v>
      </c>
      <c r="D33" s="434"/>
      <c r="E33" s="214" t="s">
        <v>2</v>
      </c>
      <c r="F33" s="435" t="s">
        <v>294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98.9</v>
      </c>
      <c r="F34" s="439" t="s">
        <v>463</v>
      </c>
      <c r="G34" s="440"/>
      <c r="H34" s="176">
        <v>95.8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96</v>
      </c>
      <c r="H35" s="184" t="s">
        <v>136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96.6</v>
      </c>
      <c r="E36" s="181" t="s">
        <v>393</v>
      </c>
      <c r="F36" s="197">
        <v>98.4</v>
      </c>
      <c r="G36" s="188">
        <v>91.2</v>
      </c>
      <c r="H36" s="184" t="s">
        <v>170</v>
      </c>
      <c r="I36" s="185">
        <f>G36-D36</f>
        <v>-5.3999999999999915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633" priority="30" operator="containsText" text="красная зона">
      <formula>NOT(ISERROR(SEARCH("красная зона",E38)))</formula>
    </cfRule>
    <cfRule type="containsText" dxfId="632" priority="31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631" priority="28" operator="containsText" text="красная зона">
      <formula>NOT(ISERROR(SEARCH("красная зона",E6)))</formula>
    </cfRule>
    <cfRule type="containsText" dxfId="630" priority="29" operator="containsText" text="зеленая зона">
      <formula>NOT(ISERROR(SEARCH("зеленая зона",E6)))</formula>
    </cfRule>
  </conditionalFormatting>
  <conditionalFormatting sqref="E19">
    <cfRule type="containsText" dxfId="629" priority="26" operator="containsText" text="красная зона">
      <formula>NOT(ISERROR(SEARCH("красная зона",E19)))</formula>
    </cfRule>
    <cfRule type="containsText" dxfId="628" priority="27" operator="containsText" text="зеленая зона">
      <formula>NOT(ISERROR(SEARCH("зеленая зона",E19)))</formula>
    </cfRule>
  </conditionalFormatting>
  <conditionalFormatting sqref="E22">
    <cfRule type="containsText" dxfId="627" priority="24" operator="containsText" text="красная зона">
      <formula>NOT(ISERROR(SEARCH("красная зона",E22)))</formula>
    </cfRule>
    <cfRule type="containsText" dxfId="626" priority="25" operator="containsText" text="зеленая зона">
      <formula>NOT(ISERROR(SEARCH("зеленая зона",E22)))</formula>
    </cfRule>
  </conditionalFormatting>
  <conditionalFormatting sqref="E23">
    <cfRule type="containsText" dxfId="625" priority="22" operator="containsText" text="красная зона">
      <formula>NOT(ISERROR(SEARCH("красная зона",E23)))</formula>
    </cfRule>
    <cfRule type="containsText" dxfId="624" priority="23" operator="containsText" text="зеленая зона">
      <formula>NOT(ISERROR(SEARCH("зеленая зона",E23)))</formula>
    </cfRule>
  </conditionalFormatting>
  <conditionalFormatting sqref="E24">
    <cfRule type="containsText" dxfId="623" priority="20" operator="containsText" text="красная зона">
      <formula>NOT(ISERROR(SEARCH("красная зона",E24)))</formula>
    </cfRule>
    <cfRule type="containsText" dxfId="622" priority="21" operator="containsText" text="зеленая зона">
      <formula>NOT(ISERROR(SEARCH("зеленая зона",E24)))</formula>
    </cfRule>
  </conditionalFormatting>
  <conditionalFormatting sqref="H6">
    <cfRule type="containsText" dxfId="621" priority="18" operator="containsText" text="красная зона">
      <formula>NOT(ISERROR(SEARCH("красная зона",H6)))</formula>
    </cfRule>
    <cfRule type="containsText" dxfId="620" priority="19" operator="containsText" text="зеленая зона">
      <formula>NOT(ISERROR(SEARCH("зеленая зона",H6)))</formula>
    </cfRule>
  </conditionalFormatting>
  <conditionalFormatting sqref="I3">
    <cfRule type="containsText" dxfId="619" priority="15" operator="containsText" text="красная зона">
      <formula>NOT(ISERROR(SEARCH("красная зона",I3)))</formula>
    </cfRule>
    <cfRule type="containsText" dxfId="618" priority="16" operator="containsText" text="зеленая зона">
      <formula>NOT(ISERROR(SEARCH("зеленая зона",I3)))</formula>
    </cfRule>
  </conditionalFormatting>
  <conditionalFormatting sqref="H13:H15">
    <cfRule type="containsText" dxfId="617" priority="11" operator="containsText" text="ниже">
      <formula>NOT(ISERROR(SEARCH("ниже",H13)))</formula>
    </cfRule>
    <cfRule type="containsText" dxfId="616" priority="12" operator="containsText" text="выше">
      <formula>NOT(ISERROR(SEARCH("выше",H13)))</formula>
    </cfRule>
  </conditionalFormatting>
  <conditionalFormatting sqref="H19:H24">
    <cfRule type="containsText" dxfId="615" priority="9" operator="containsText" text="ниже">
      <formula>NOT(ISERROR(SEARCH("ниже",H19)))</formula>
    </cfRule>
    <cfRule type="containsText" dxfId="614" priority="10" operator="containsText" text="выше">
      <formula>NOT(ISERROR(SEARCH("выше",H19)))</formula>
    </cfRule>
  </conditionalFormatting>
  <conditionalFormatting sqref="H35:H36">
    <cfRule type="containsText" dxfId="613" priority="7" operator="containsText" text="ниже">
      <formula>NOT(ISERROR(SEARCH("ниже",H35)))</formula>
    </cfRule>
    <cfRule type="containsText" dxfId="612" priority="8" operator="containsText" text="выше">
      <formula>NOT(ISERROR(SEARCH("выше",H35)))</formula>
    </cfRule>
  </conditionalFormatting>
  <conditionalFormatting sqref="H28:H31">
    <cfRule type="containsText" dxfId="611" priority="5" operator="containsText" text="ниже">
      <formula>NOT(ISERROR(SEARCH("ниже",H28)))</formula>
    </cfRule>
    <cfRule type="containsText" dxfId="610" priority="6" operator="containsText" text="выше">
      <formula>NOT(ISERROR(SEARCH("выше",H28)))</formula>
    </cfRule>
  </conditionalFormatting>
  <conditionalFormatting sqref="H10">
    <cfRule type="containsText" dxfId="609" priority="3" operator="containsText" text="ниже">
      <formula>NOT(ISERROR(SEARCH("ниже",H10)))</formula>
    </cfRule>
    <cfRule type="containsText" dxfId="608" priority="4" operator="containsText" text="выше">
      <formula>NOT(ISERROR(SEARCH("выше",H10)))</formula>
    </cfRule>
  </conditionalFormatting>
  <conditionalFormatting sqref="H11">
    <cfRule type="containsText" dxfId="607" priority="1" operator="containsText" text="ниже">
      <formula>NOT(ISERROR(SEARCH("ниже",H11)))</formula>
    </cfRule>
    <cfRule type="containsText" dxfId="606" priority="2" operator="containsText" text="выше">
      <formula>NOT(ISERROR(SEARCH("выше",H11)))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EB90F560-F4DB-4AB9-BB33-42D6DBB1F2C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H23" sqref="H23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193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20</v>
      </c>
      <c r="D3" s="341"/>
      <c r="E3" s="81" t="s">
        <v>2</v>
      </c>
      <c r="F3" s="340" t="s">
        <v>192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75</v>
      </c>
      <c r="F4" s="355" t="s">
        <v>5</v>
      </c>
      <c r="G4" s="356"/>
      <c r="H4" s="83">
        <v>81.400000000000006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28</v>
      </c>
      <c r="D8" s="347"/>
      <c r="E8" s="210" t="s">
        <v>2</v>
      </c>
      <c r="F8" s="346">
        <v>25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62.3</v>
      </c>
      <c r="F9" s="342" t="s">
        <v>463</v>
      </c>
      <c r="G9" s="343"/>
      <c r="H9" s="80">
        <v>73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58.2</v>
      </c>
      <c r="E10" s="49" t="s">
        <v>97</v>
      </c>
      <c r="F10" s="70">
        <v>56.2</v>
      </c>
      <c r="G10" s="69">
        <v>55.1</v>
      </c>
      <c r="H10" s="78" t="s">
        <v>184</v>
      </c>
      <c r="I10" s="46">
        <f>G10-D10</f>
        <v>-3.1000000000000014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10.1</v>
      </c>
      <c r="E11" s="49" t="s">
        <v>191</v>
      </c>
      <c r="F11" s="50">
        <v>11</v>
      </c>
      <c r="G11" s="60">
        <v>10.7</v>
      </c>
      <c r="H11" s="77" t="s">
        <v>190</v>
      </c>
      <c r="I11" s="46">
        <f>D11-G11</f>
        <v>-0.59999999999999964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8.1999999999999993</v>
      </c>
      <c r="E13" s="49" t="s">
        <v>189</v>
      </c>
      <c r="F13" s="50">
        <v>7.6</v>
      </c>
      <c r="G13" s="50">
        <v>8.5</v>
      </c>
      <c r="H13" s="77" t="s">
        <v>50</v>
      </c>
      <c r="I13" s="46">
        <f>G13-D13</f>
        <v>0.30000000000000071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33.700000000000003</v>
      </c>
      <c r="H14" s="77" t="s">
        <v>188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24.6</v>
      </c>
      <c r="E15" s="66" t="s">
        <v>187</v>
      </c>
      <c r="F15" s="61">
        <v>34.5</v>
      </c>
      <c r="G15" s="61">
        <v>23.4</v>
      </c>
      <c r="H15" s="77" t="s">
        <v>186</v>
      </c>
      <c r="I15" s="46">
        <f>D15-G15</f>
        <v>1.2000000000000028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53.3</v>
      </c>
      <c r="E19" s="49" t="s">
        <v>91</v>
      </c>
      <c r="F19" s="61">
        <v>95.1</v>
      </c>
      <c r="G19" s="61">
        <v>57.1</v>
      </c>
      <c r="H19" s="78" t="s">
        <v>58</v>
      </c>
      <c r="I19" s="46">
        <f>G19-D19</f>
        <v>3.8000000000000043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86.2</v>
      </c>
      <c r="H20" s="78" t="s">
        <v>170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89.9</v>
      </c>
      <c r="E21" s="49" t="s">
        <v>185</v>
      </c>
      <c r="F21" s="61">
        <v>100</v>
      </c>
      <c r="G21" s="61">
        <v>98.3</v>
      </c>
      <c r="H21" s="78" t="s">
        <v>184</v>
      </c>
      <c r="I21" s="46">
        <f>G21-D21</f>
        <v>8.3999999999999915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81.8</v>
      </c>
      <c r="E22" s="49" t="s">
        <v>183</v>
      </c>
      <c r="F22" s="61">
        <v>60.8</v>
      </c>
      <c r="G22" s="61">
        <v>63.6</v>
      </c>
      <c r="H22" s="77" t="s">
        <v>182</v>
      </c>
      <c r="I22" s="46">
        <f>G22-D22</f>
        <v>-18.199999999999996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72.7</v>
      </c>
      <c r="E23" s="49" t="s">
        <v>181</v>
      </c>
      <c r="F23" s="61">
        <v>83.8</v>
      </c>
      <c r="G23" s="61">
        <v>81.8</v>
      </c>
      <c r="H23" s="78" t="s">
        <v>180</v>
      </c>
      <c r="I23" s="46">
        <f>G23-D23</f>
        <v>9.0999999999999943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82.4</v>
      </c>
      <c r="E24" s="49" t="s">
        <v>90</v>
      </c>
      <c r="F24" s="61">
        <v>94.8</v>
      </c>
      <c r="G24" s="61">
        <v>96.5</v>
      </c>
      <c r="H24" s="77" t="s">
        <v>47</v>
      </c>
      <c r="I24" s="46">
        <f>G24-D24</f>
        <v>14.099999999999994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14</v>
      </c>
      <c r="D26" s="339"/>
      <c r="E26" s="217" t="s">
        <v>2</v>
      </c>
      <c r="F26" s="338">
        <v>14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78.599999999999994</v>
      </c>
      <c r="F27" s="342" t="s">
        <v>463</v>
      </c>
      <c r="G27" s="343"/>
      <c r="H27" s="80">
        <v>80.8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81</v>
      </c>
      <c r="E28" s="49" t="s">
        <v>179</v>
      </c>
      <c r="F28" s="61">
        <v>81.099999999999994</v>
      </c>
      <c r="G28" s="61">
        <v>85.2</v>
      </c>
      <c r="H28" s="77" t="s">
        <v>132</v>
      </c>
      <c r="I28" s="46">
        <f>G28-D28</f>
        <v>4.2000000000000028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3.4</v>
      </c>
      <c r="E29" s="62" t="s">
        <v>178</v>
      </c>
      <c r="F29" s="50">
        <v>4.5999999999999996</v>
      </c>
      <c r="G29" s="60">
        <v>5.0999999999999996</v>
      </c>
      <c r="H29" s="77" t="s">
        <v>177</v>
      </c>
      <c r="I29" s="46">
        <f>G29-D29</f>
        <v>1.6999999999999997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50.5</v>
      </c>
      <c r="E30" s="49" t="s">
        <v>176</v>
      </c>
      <c r="F30" s="50">
        <v>53.6</v>
      </c>
      <c r="G30" s="60">
        <v>56.3</v>
      </c>
      <c r="H30" s="77" t="s">
        <v>132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66.8</v>
      </c>
      <c r="H31" s="78" t="s">
        <v>175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22</v>
      </c>
      <c r="D33" s="339"/>
      <c r="E33" s="218" t="s">
        <v>2</v>
      </c>
      <c r="F33" s="338" t="s">
        <v>174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88.9</v>
      </c>
      <c r="F34" s="342" t="s">
        <v>463</v>
      </c>
      <c r="G34" s="343"/>
      <c r="H34" s="80">
        <v>97.2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97.7</v>
      </c>
      <c r="H35" s="77" t="s">
        <v>50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96.6</v>
      </c>
      <c r="E36" s="49" t="s">
        <v>173</v>
      </c>
      <c r="F36" s="52">
        <v>98.4</v>
      </c>
      <c r="G36" s="50">
        <v>93.5</v>
      </c>
      <c r="H36" s="78" t="s">
        <v>58</v>
      </c>
      <c r="I36" s="46">
        <f>G36-D36</f>
        <v>-3.0999999999999943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88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605" priority="14" operator="containsText" text="красная зона">
      <formula>NOT(ISERROR(SEARCH("красная зона",E6)))</formula>
    </cfRule>
    <cfRule type="containsText" dxfId="604" priority="15" operator="containsText" text="зеленая зона">
      <formula>NOT(ISERROR(SEARCH("зеленая зона",E6)))</formula>
    </cfRule>
  </conditionalFormatting>
  <conditionalFormatting sqref="E19">
    <cfRule type="containsText" dxfId="603" priority="12" operator="containsText" text="красная зона">
      <formula>NOT(ISERROR(SEARCH("красная зона",E19)))</formula>
    </cfRule>
    <cfRule type="containsText" dxfId="602" priority="13" operator="containsText" text="зеленая зона">
      <formula>NOT(ISERROR(SEARCH("зеленая зона",E19)))</formula>
    </cfRule>
  </conditionalFormatting>
  <conditionalFormatting sqref="E22">
    <cfRule type="containsText" dxfId="601" priority="10" operator="containsText" text="красная зона">
      <formula>NOT(ISERROR(SEARCH("красная зона",E22)))</formula>
    </cfRule>
    <cfRule type="containsText" dxfId="600" priority="11" operator="containsText" text="зеленая зона">
      <formula>NOT(ISERROR(SEARCH("зеленая зона",E22)))</formula>
    </cfRule>
  </conditionalFormatting>
  <conditionalFormatting sqref="E23">
    <cfRule type="containsText" dxfId="599" priority="8" operator="containsText" text="красная зона">
      <formula>NOT(ISERROR(SEARCH("красная зона",E23)))</formula>
    </cfRule>
    <cfRule type="containsText" dxfId="598" priority="9" operator="containsText" text="зеленая зона">
      <formula>NOT(ISERROR(SEARCH("зеленая зона",E23)))</formula>
    </cfRule>
  </conditionalFormatting>
  <conditionalFormatting sqref="E24">
    <cfRule type="containsText" dxfId="597" priority="6" operator="containsText" text="красная зона">
      <formula>NOT(ISERROR(SEARCH("красная зона",E24)))</formula>
    </cfRule>
    <cfRule type="containsText" dxfId="596" priority="7" operator="containsText" text="зеленая зона">
      <formula>NOT(ISERROR(SEARCH("зеленая зона",E24)))</formula>
    </cfRule>
  </conditionalFormatting>
  <conditionalFormatting sqref="H6">
    <cfRule type="containsText" dxfId="595" priority="4" operator="containsText" text="красная зона">
      <formula>NOT(ISERROR(SEARCH("красная зона",H6)))</formula>
    </cfRule>
    <cfRule type="containsText" dxfId="594" priority="5" operator="containsText" text="зеленая зона">
      <formula>NOT(ISERROR(SEARCH("зеленая зона",H6)))</formula>
    </cfRule>
  </conditionalFormatting>
  <conditionalFormatting sqref="I3">
    <cfRule type="containsText" dxfId="593" priority="1" operator="containsText" text="красная зона">
      <formula>NOT(ISERROR(SEARCH("красная зона",I3)))</formula>
    </cfRule>
    <cfRule type="containsText" dxfId="592" priority="2" operator="containsText" text="зеленая зона">
      <formula>NOT(ISERROR(SEARCH("зеленая зона",I3)))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B33DC5-E406-487F-A9D7-CA71ACA20D98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397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17</v>
      </c>
      <c r="D3" s="438"/>
      <c r="E3" s="168" t="s">
        <v>2</v>
      </c>
      <c r="F3" s="450" t="s">
        <v>349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75.7</v>
      </c>
      <c r="F4" s="454" t="s">
        <v>5</v>
      </c>
      <c r="G4" s="455"/>
      <c r="H4" s="169">
        <v>82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30</v>
      </c>
      <c r="D8" s="444"/>
      <c r="E8" s="208" t="s">
        <v>2</v>
      </c>
      <c r="F8" s="443">
        <v>24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62</v>
      </c>
      <c r="F9" s="439" t="s">
        <v>463</v>
      </c>
      <c r="G9" s="440"/>
      <c r="H9" s="176">
        <v>73.099999999999994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52.4</v>
      </c>
      <c r="E10" s="181" t="s">
        <v>354</v>
      </c>
      <c r="F10" s="182">
        <v>56.2</v>
      </c>
      <c r="G10" s="183">
        <v>51.9</v>
      </c>
      <c r="H10" s="184" t="s">
        <v>49</v>
      </c>
      <c r="I10" s="185">
        <f>G10-D10</f>
        <v>-0.5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8.8000000000000007</v>
      </c>
      <c r="E11" s="181" t="s">
        <v>198</v>
      </c>
      <c r="F11" s="188">
        <v>11</v>
      </c>
      <c r="G11" s="189">
        <v>10</v>
      </c>
      <c r="H11" s="184" t="s">
        <v>399</v>
      </c>
      <c r="I11" s="185">
        <f>D11-G11</f>
        <v>-1.1999999999999993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9.5</v>
      </c>
      <c r="E13" s="181" t="s">
        <v>368</v>
      </c>
      <c r="F13" s="188">
        <v>7.6</v>
      </c>
      <c r="G13" s="188">
        <v>8.4</v>
      </c>
      <c r="H13" s="184" t="s">
        <v>400</v>
      </c>
      <c r="I13" s="185">
        <f>G13-D13</f>
        <v>-1.0999999999999996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35.5</v>
      </c>
      <c r="H14" s="184" t="s">
        <v>360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123.2</v>
      </c>
      <c r="E15" s="175" t="s">
        <v>358</v>
      </c>
      <c r="F15" s="180">
        <v>34.5</v>
      </c>
      <c r="G15" s="180">
        <v>131</v>
      </c>
      <c r="H15" s="184" t="s">
        <v>170</v>
      </c>
      <c r="I15" s="185">
        <f>D15-G15</f>
        <v>-7.7999999999999972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95.5</v>
      </c>
      <c r="E19" s="181" t="s">
        <v>398</v>
      </c>
      <c r="F19" s="180">
        <v>95.1</v>
      </c>
      <c r="G19" s="180">
        <v>90.9</v>
      </c>
      <c r="H19" s="184" t="s">
        <v>168</v>
      </c>
      <c r="I19" s="185">
        <f>G19-D19</f>
        <v>-4.5999999999999943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42.9</v>
      </c>
      <c r="E22" s="181" t="s">
        <v>365</v>
      </c>
      <c r="F22" s="180">
        <v>60.8</v>
      </c>
      <c r="G22" s="180">
        <v>47.6</v>
      </c>
      <c r="H22" s="184" t="s">
        <v>168</v>
      </c>
      <c r="I22" s="185">
        <f>G22-D22</f>
        <v>4.7000000000000028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3.8</v>
      </c>
      <c r="E23" s="181" t="s">
        <v>198</v>
      </c>
      <c r="F23" s="180">
        <v>83.8</v>
      </c>
      <c r="G23" s="180">
        <v>81</v>
      </c>
      <c r="H23" s="184" t="s">
        <v>290</v>
      </c>
      <c r="I23" s="185">
        <f>G23-D23</f>
        <v>77.2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85.4</v>
      </c>
      <c r="E24" s="181" t="s">
        <v>317</v>
      </c>
      <c r="F24" s="180">
        <v>94.8</v>
      </c>
      <c r="G24" s="180">
        <v>94.9</v>
      </c>
      <c r="H24" s="184" t="s">
        <v>395</v>
      </c>
      <c r="I24" s="185">
        <f>G24-D24</f>
        <v>9.5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18</v>
      </c>
      <c r="D26" s="434"/>
      <c r="E26" s="213" t="s">
        <v>2</v>
      </c>
      <c r="F26" s="433">
        <v>11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75.599999999999994</v>
      </c>
      <c r="F27" s="439" t="s">
        <v>463</v>
      </c>
      <c r="G27" s="440"/>
      <c r="H27" s="176">
        <v>81.400000000000006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76.8</v>
      </c>
      <c r="E28" s="181" t="s">
        <v>366</v>
      </c>
      <c r="F28" s="180">
        <v>81.099999999999994</v>
      </c>
      <c r="G28" s="180">
        <v>85.1</v>
      </c>
      <c r="H28" s="184" t="s">
        <v>401</v>
      </c>
      <c r="I28" s="185">
        <f>G28-D28</f>
        <v>8.2999999999999972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3.8</v>
      </c>
      <c r="E29" s="181" t="s">
        <v>198</v>
      </c>
      <c r="F29" s="188">
        <v>4.5999999999999996</v>
      </c>
      <c r="G29" s="189">
        <v>4.5999999999999996</v>
      </c>
      <c r="H29" s="184" t="s">
        <v>402</v>
      </c>
      <c r="I29" s="185">
        <f>G29-D29</f>
        <v>0.79999999999999982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44</v>
      </c>
      <c r="E30" s="181" t="s">
        <v>305</v>
      </c>
      <c r="F30" s="188">
        <v>53.6</v>
      </c>
      <c r="G30" s="189">
        <v>56.2</v>
      </c>
      <c r="H30" s="184" t="s">
        <v>403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75.7</v>
      </c>
      <c r="H31" s="184" t="s">
        <v>347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</v>
      </c>
      <c r="D33" s="434"/>
      <c r="E33" s="214" t="s">
        <v>2</v>
      </c>
      <c r="F33" s="435" t="s">
        <v>404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100</v>
      </c>
      <c r="F34" s="439" t="s">
        <v>463</v>
      </c>
      <c r="G34" s="440"/>
      <c r="H34" s="176">
        <v>98.9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96.5</v>
      </c>
      <c r="H35" s="184" t="s">
        <v>350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100</v>
      </c>
      <c r="E36" s="181" t="s">
        <v>317</v>
      </c>
      <c r="F36" s="197">
        <v>98.4</v>
      </c>
      <c r="G36" s="188">
        <v>100</v>
      </c>
      <c r="H36" s="184" t="s">
        <v>377</v>
      </c>
      <c r="I36" s="185">
        <f>G36-D36</f>
        <v>0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591" priority="26" operator="containsText" text="красная зона">
      <formula>NOT(ISERROR(SEARCH("красная зона",E38)))</formula>
    </cfRule>
    <cfRule type="containsText" dxfId="590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589" priority="24" operator="containsText" text="красная зона">
      <formula>NOT(ISERROR(SEARCH("красная зона",E6)))</formula>
    </cfRule>
    <cfRule type="containsText" dxfId="588" priority="25" operator="containsText" text="зеленая зона">
      <formula>NOT(ISERROR(SEARCH("зеленая зона",E6)))</formula>
    </cfRule>
  </conditionalFormatting>
  <conditionalFormatting sqref="E19">
    <cfRule type="containsText" dxfId="587" priority="22" operator="containsText" text="красная зона">
      <formula>NOT(ISERROR(SEARCH("красная зона",E19)))</formula>
    </cfRule>
    <cfRule type="containsText" dxfId="586" priority="23" operator="containsText" text="зеленая зона">
      <formula>NOT(ISERROR(SEARCH("зеленая зона",E19)))</formula>
    </cfRule>
  </conditionalFormatting>
  <conditionalFormatting sqref="E22">
    <cfRule type="containsText" dxfId="585" priority="20" operator="containsText" text="красная зона">
      <formula>NOT(ISERROR(SEARCH("красная зона",E22)))</formula>
    </cfRule>
    <cfRule type="containsText" dxfId="584" priority="21" operator="containsText" text="зеленая зона">
      <formula>NOT(ISERROR(SEARCH("зеленая зона",E22)))</formula>
    </cfRule>
  </conditionalFormatting>
  <conditionalFormatting sqref="E23">
    <cfRule type="containsText" dxfId="583" priority="18" operator="containsText" text="красная зона">
      <formula>NOT(ISERROR(SEARCH("красная зона",E23)))</formula>
    </cfRule>
    <cfRule type="containsText" dxfId="582" priority="19" operator="containsText" text="зеленая зона">
      <formula>NOT(ISERROR(SEARCH("зеленая зона",E23)))</formula>
    </cfRule>
  </conditionalFormatting>
  <conditionalFormatting sqref="E24">
    <cfRule type="containsText" dxfId="581" priority="16" operator="containsText" text="красная зона">
      <formula>NOT(ISERROR(SEARCH("красная зона",E24)))</formula>
    </cfRule>
    <cfRule type="containsText" dxfId="580" priority="17" operator="containsText" text="зеленая зона">
      <formula>NOT(ISERROR(SEARCH("зеленая зона",E24)))</formula>
    </cfRule>
  </conditionalFormatting>
  <conditionalFormatting sqref="H6">
    <cfRule type="containsText" dxfId="579" priority="14" operator="containsText" text="красная зона">
      <formula>NOT(ISERROR(SEARCH("красная зона",H6)))</formula>
    </cfRule>
    <cfRule type="containsText" dxfId="578" priority="15" operator="containsText" text="зеленая зона">
      <formula>NOT(ISERROR(SEARCH("зеленая зона",H6)))</formula>
    </cfRule>
  </conditionalFormatting>
  <conditionalFormatting sqref="I3">
    <cfRule type="containsText" dxfId="577" priority="11" operator="containsText" text="красная зона">
      <formula>NOT(ISERROR(SEARCH("красная зона",I3)))</formula>
    </cfRule>
    <cfRule type="containsText" dxfId="576" priority="12" operator="containsText" text="зеленая зона">
      <formula>NOT(ISERROR(SEARCH("зеленая зона",I3)))</formula>
    </cfRule>
  </conditionalFormatting>
  <conditionalFormatting sqref="H10:H11">
    <cfRule type="containsText" dxfId="575" priority="9" operator="containsText" text="ниже">
      <formula>NOT(ISERROR(SEARCH("ниже",H10)))</formula>
    </cfRule>
    <cfRule type="containsText" dxfId="574" priority="10" operator="containsText" text="выше">
      <formula>NOT(ISERROR(SEARCH("выше",H10)))</formula>
    </cfRule>
  </conditionalFormatting>
  <conditionalFormatting sqref="H13:H15">
    <cfRule type="containsText" dxfId="573" priority="7" operator="containsText" text="ниже">
      <formula>NOT(ISERROR(SEARCH("ниже",H13)))</formula>
    </cfRule>
    <cfRule type="containsText" dxfId="572" priority="8" operator="containsText" text="выше">
      <formula>NOT(ISERROR(SEARCH("выше",H13)))</formula>
    </cfRule>
  </conditionalFormatting>
  <conditionalFormatting sqref="H19:H24">
    <cfRule type="containsText" dxfId="571" priority="5" operator="containsText" text="ниже">
      <formula>NOT(ISERROR(SEARCH("ниже",H19)))</formula>
    </cfRule>
    <cfRule type="containsText" dxfId="570" priority="6" operator="containsText" text="выше">
      <formula>NOT(ISERROR(SEARCH("выше",H19)))</formula>
    </cfRule>
  </conditionalFormatting>
  <conditionalFormatting sqref="H35:H36">
    <cfRule type="containsText" dxfId="569" priority="3" operator="containsText" text="ниже">
      <formula>NOT(ISERROR(SEARCH("ниже",H35)))</formula>
    </cfRule>
    <cfRule type="containsText" dxfId="568" priority="4" operator="containsText" text="выше">
      <formula>NOT(ISERROR(SEARCH("выше",H35)))</formula>
    </cfRule>
  </conditionalFormatting>
  <conditionalFormatting sqref="H28:H31">
    <cfRule type="containsText" dxfId="567" priority="1" operator="containsText" text="ниже">
      <formula>NOT(ISERROR(SEARCH("ниже",H28)))</formula>
    </cfRule>
    <cfRule type="containsText" dxfId="566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2D151ECA-11A6-4003-9927-563B56D83F4F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7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405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41</v>
      </c>
      <c r="D3" s="438"/>
      <c r="E3" s="168" t="s">
        <v>2</v>
      </c>
      <c r="F3" s="450" t="s">
        <v>408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65.5</v>
      </c>
      <c r="F4" s="454" t="s">
        <v>5</v>
      </c>
      <c r="G4" s="455"/>
      <c r="H4" s="169">
        <v>70.3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40</v>
      </c>
      <c r="D8" s="444"/>
      <c r="E8" s="208" t="s">
        <v>2</v>
      </c>
      <c r="F8" s="443">
        <v>42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52.7</v>
      </c>
      <c r="F9" s="439" t="s">
        <v>463</v>
      </c>
      <c r="G9" s="440"/>
      <c r="H9" s="176">
        <v>63.7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49.6</v>
      </c>
      <c r="E10" s="181" t="s">
        <v>406</v>
      </c>
      <c r="F10" s="182">
        <v>56.2</v>
      </c>
      <c r="G10" s="183">
        <v>42.9</v>
      </c>
      <c r="H10" s="184" t="s">
        <v>170</v>
      </c>
      <c r="I10" s="185">
        <f>G10-D10</f>
        <v>-6.7000000000000028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10.3</v>
      </c>
      <c r="E11" s="181" t="s">
        <v>407</v>
      </c>
      <c r="F11" s="188">
        <v>11</v>
      </c>
      <c r="G11" s="189">
        <v>9.6</v>
      </c>
      <c r="H11" s="184" t="s">
        <v>409</v>
      </c>
      <c r="I11" s="185">
        <f>D11-G11</f>
        <v>0.70000000000000107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7.6</v>
      </c>
      <c r="E13" s="181" t="s">
        <v>207</v>
      </c>
      <c r="F13" s="188">
        <v>7.6</v>
      </c>
      <c r="G13" s="188">
        <v>7.1</v>
      </c>
      <c r="H13" s="184" t="s">
        <v>167</v>
      </c>
      <c r="I13" s="185">
        <f>G13-D13</f>
        <v>-0.5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24</v>
      </c>
      <c r="H14" s="184" t="s">
        <v>56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48</v>
      </c>
      <c r="E15" s="175" t="s">
        <v>310</v>
      </c>
      <c r="F15" s="180">
        <v>34.5</v>
      </c>
      <c r="G15" s="180">
        <v>38</v>
      </c>
      <c r="H15" s="184" t="s">
        <v>272</v>
      </c>
      <c r="I15" s="185">
        <f>D15-G15</f>
        <v>10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75</v>
      </c>
      <c r="E19" s="181" t="s">
        <v>311</v>
      </c>
      <c r="F19" s="180">
        <v>95.1</v>
      </c>
      <c r="G19" s="180">
        <v>75</v>
      </c>
      <c r="H19" s="184" t="s">
        <v>57</v>
      </c>
      <c r="I19" s="185">
        <f>G19-D19</f>
        <v>0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0</v>
      </c>
      <c r="E22" s="181" t="s">
        <v>381</v>
      </c>
      <c r="F22" s="180">
        <v>60.8</v>
      </c>
      <c r="G22" s="180">
        <v>0</v>
      </c>
      <c r="H22" s="184" t="s">
        <v>170</v>
      </c>
      <c r="I22" s="185">
        <f>G22-D22</f>
        <v>0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50</v>
      </c>
      <c r="E23" s="181" t="s">
        <v>379</v>
      </c>
      <c r="F23" s="180">
        <v>83.8</v>
      </c>
      <c r="G23" s="180">
        <v>66.7</v>
      </c>
      <c r="H23" s="184" t="s">
        <v>141</v>
      </c>
      <c r="I23" s="185">
        <f>G23-D23</f>
        <v>16.700000000000003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85.4</v>
      </c>
      <c r="E24" s="181" t="s">
        <v>317</v>
      </c>
      <c r="F24" s="180">
        <v>94.8</v>
      </c>
      <c r="G24" s="180">
        <v>96.5</v>
      </c>
      <c r="H24" s="184" t="s">
        <v>374</v>
      </c>
      <c r="I24" s="185">
        <f>G24-D24</f>
        <v>11.099999999999994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30</v>
      </c>
      <c r="D26" s="434"/>
      <c r="E26" s="213" t="s">
        <v>2</v>
      </c>
      <c r="F26" s="433" t="s">
        <v>334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69.400000000000006</v>
      </c>
      <c r="F27" s="439" t="s">
        <v>463</v>
      </c>
      <c r="G27" s="440"/>
      <c r="H27" s="176">
        <v>63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75</v>
      </c>
      <c r="E28" s="181" t="s">
        <v>308</v>
      </c>
      <c r="F28" s="180">
        <v>81.099999999999994</v>
      </c>
      <c r="G28" s="180">
        <v>64.900000000000006</v>
      </c>
      <c r="H28" s="184" t="s">
        <v>260</v>
      </c>
      <c r="I28" s="185">
        <f>G28-D28</f>
        <v>-10.099999999999994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2.1</v>
      </c>
      <c r="E29" s="181" t="s">
        <v>310</v>
      </c>
      <c r="F29" s="188">
        <v>4.5999999999999996</v>
      </c>
      <c r="G29" s="189">
        <v>2.5</v>
      </c>
      <c r="H29" s="184" t="s">
        <v>260</v>
      </c>
      <c r="I29" s="185">
        <f>G29-D29</f>
        <v>0.39999999999999991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51.3</v>
      </c>
      <c r="E30" s="181" t="s">
        <v>241</v>
      </c>
      <c r="F30" s="188">
        <v>53.6</v>
      </c>
      <c r="G30" s="189">
        <v>43</v>
      </c>
      <c r="H30" s="184" t="s">
        <v>260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73.8</v>
      </c>
      <c r="H31" s="184" t="s">
        <v>400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37</v>
      </c>
      <c r="D33" s="434"/>
      <c r="E33" s="214" t="s">
        <v>2</v>
      </c>
      <c r="F33" s="435" t="s">
        <v>410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79</v>
      </c>
      <c r="F34" s="439" t="s">
        <v>463</v>
      </c>
      <c r="G34" s="440"/>
      <c r="H34" s="176">
        <v>98.5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95.4</v>
      </c>
      <c r="H35" s="184" t="s">
        <v>272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94.1</v>
      </c>
      <c r="E36" s="181" t="s">
        <v>383</v>
      </c>
      <c r="F36" s="197">
        <v>98.4</v>
      </c>
      <c r="G36" s="188">
        <v>100</v>
      </c>
      <c r="H36" s="184" t="s">
        <v>377</v>
      </c>
      <c r="I36" s="185">
        <f>G36-D36</f>
        <v>5.9000000000000057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565" priority="26" operator="containsText" text="красная зона">
      <formula>NOT(ISERROR(SEARCH("красная зона",E38)))</formula>
    </cfRule>
    <cfRule type="containsText" dxfId="564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563" priority="24" operator="containsText" text="красная зона">
      <formula>NOT(ISERROR(SEARCH("красная зона",E6)))</formula>
    </cfRule>
    <cfRule type="containsText" dxfId="562" priority="25" operator="containsText" text="зеленая зона">
      <formula>NOT(ISERROR(SEARCH("зеленая зона",E6)))</formula>
    </cfRule>
  </conditionalFormatting>
  <conditionalFormatting sqref="E19">
    <cfRule type="containsText" dxfId="561" priority="22" operator="containsText" text="красная зона">
      <formula>NOT(ISERROR(SEARCH("красная зона",E19)))</formula>
    </cfRule>
    <cfRule type="containsText" dxfId="560" priority="23" operator="containsText" text="зеленая зона">
      <formula>NOT(ISERROR(SEARCH("зеленая зона",E19)))</formula>
    </cfRule>
  </conditionalFormatting>
  <conditionalFormatting sqref="E22">
    <cfRule type="containsText" dxfId="559" priority="20" operator="containsText" text="красная зона">
      <formula>NOT(ISERROR(SEARCH("красная зона",E22)))</formula>
    </cfRule>
    <cfRule type="containsText" dxfId="558" priority="21" operator="containsText" text="зеленая зона">
      <formula>NOT(ISERROR(SEARCH("зеленая зона",E22)))</formula>
    </cfRule>
  </conditionalFormatting>
  <conditionalFormatting sqref="E23">
    <cfRule type="containsText" dxfId="557" priority="18" operator="containsText" text="красная зона">
      <formula>NOT(ISERROR(SEARCH("красная зона",E23)))</formula>
    </cfRule>
    <cfRule type="containsText" dxfId="556" priority="19" operator="containsText" text="зеленая зона">
      <formula>NOT(ISERROR(SEARCH("зеленая зона",E23)))</formula>
    </cfRule>
  </conditionalFormatting>
  <conditionalFormatting sqref="E24">
    <cfRule type="containsText" dxfId="555" priority="16" operator="containsText" text="красная зона">
      <formula>NOT(ISERROR(SEARCH("красная зона",E24)))</formula>
    </cfRule>
    <cfRule type="containsText" dxfId="554" priority="17" operator="containsText" text="зеленая зона">
      <formula>NOT(ISERROR(SEARCH("зеленая зона",E24)))</formula>
    </cfRule>
  </conditionalFormatting>
  <conditionalFormatting sqref="H6">
    <cfRule type="containsText" dxfId="553" priority="14" operator="containsText" text="красная зона">
      <formula>NOT(ISERROR(SEARCH("красная зона",H6)))</formula>
    </cfRule>
    <cfRule type="containsText" dxfId="552" priority="15" operator="containsText" text="зеленая зона">
      <formula>NOT(ISERROR(SEARCH("зеленая зона",H6)))</formula>
    </cfRule>
  </conditionalFormatting>
  <conditionalFormatting sqref="I3">
    <cfRule type="containsText" dxfId="551" priority="11" operator="containsText" text="красная зона">
      <formula>NOT(ISERROR(SEARCH("красная зона",I3)))</formula>
    </cfRule>
    <cfRule type="containsText" dxfId="550" priority="12" operator="containsText" text="зеленая зона">
      <formula>NOT(ISERROR(SEARCH("зеленая зона",I3)))</formula>
    </cfRule>
  </conditionalFormatting>
  <conditionalFormatting sqref="H10:H11">
    <cfRule type="containsText" dxfId="549" priority="9" operator="containsText" text="ниже">
      <formula>NOT(ISERROR(SEARCH("ниже",H10)))</formula>
    </cfRule>
    <cfRule type="containsText" dxfId="548" priority="10" operator="containsText" text="выше">
      <formula>NOT(ISERROR(SEARCH("выше",H10)))</formula>
    </cfRule>
  </conditionalFormatting>
  <conditionalFormatting sqref="H13:H15">
    <cfRule type="containsText" dxfId="547" priority="7" operator="containsText" text="ниже">
      <formula>NOT(ISERROR(SEARCH("ниже",H13)))</formula>
    </cfRule>
    <cfRule type="containsText" dxfId="546" priority="8" operator="containsText" text="выше">
      <formula>NOT(ISERROR(SEARCH("выше",H13)))</formula>
    </cfRule>
  </conditionalFormatting>
  <conditionalFormatting sqref="H19:H24">
    <cfRule type="containsText" dxfId="545" priority="5" operator="containsText" text="ниже">
      <formula>NOT(ISERROR(SEARCH("ниже",H19)))</formula>
    </cfRule>
    <cfRule type="containsText" dxfId="544" priority="6" operator="containsText" text="выше">
      <formula>NOT(ISERROR(SEARCH("выше",H19)))</formula>
    </cfRule>
  </conditionalFormatting>
  <conditionalFormatting sqref="H35:H36">
    <cfRule type="containsText" dxfId="543" priority="3" operator="containsText" text="ниже">
      <formula>NOT(ISERROR(SEARCH("ниже",H35)))</formula>
    </cfRule>
    <cfRule type="containsText" dxfId="542" priority="4" operator="containsText" text="выше">
      <formula>NOT(ISERROR(SEARCH("выше",H35)))</formula>
    </cfRule>
  </conditionalFormatting>
  <conditionalFormatting sqref="H28:H31">
    <cfRule type="containsText" dxfId="541" priority="1" operator="containsText" text="ниже">
      <formula>NOT(ISERROR(SEARCH("ниже",H28)))</formula>
    </cfRule>
    <cfRule type="containsText" dxfId="540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DA6352D8-6040-41FC-AD8E-1E8ED6A5C8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0" zoomScale="70" zoomScaleNormal="70" workbookViewId="0">
      <selection activeCell="H15" sqref="H1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411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13</v>
      </c>
      <c r="D3" s="438"/>
      <c r="E3" s="168" t="s">
        <v>2</v>
      </c>
      <c r="F3" s="450" t="s">
        <v>267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77.7</v>
      </c>
      <c r="F4" s="454" t="s">
        <v>5</v>
      </c>
      <c r="G4" s="455"/>
      <c r="H4" s="169">
        <v>80.2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15</v>
      </c>
      <c r="D8" s="444"/>
      <c r="E8" s="208" t="s">
        <v>2</v>
      </c>
      <c r="F8" s="443">
        <v>20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68.3</v>
      </c>
      <c r="F9" s="439" t="s">
        <v>463</v>
      </c>
      <c r="G9" s="440"/>
      <c r="H9" s="176">
        <v>74.099999999999994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59.4</v>
      </c>
      <c r="E10" s="181" t="s">
        <v>242</v>
      </c>
      <c r="F10" s="182">
        <v>56.2</v>
      </c>
      <c r="G10" s="183">
        <v>59.1</v>
      </c>
      <c r="H10" s="184" t="s">
        <v>414</v>
      </c>
      <c r="I10" s="185">
        <f>G10-D10</f>
        <v>-0.29999999999999716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8</v>
      </c>
      <c r="E11" s="181" t="s">
        <v>368</v>
      </c>
      <c r="F11" s="188">
        <v>11</v>
      </c>
      <c r="G11" s="189">
        <v>9.1</v>
      </c>
      <c r="H11" s="184" t="s">
        <v>415</v>
      </c>
      <c r="I11" s="185">
        <f>D11-G11</f>
        <v>-1.0999999999999996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8.4</v>
      </c>
      <c r="E13" s="181" t="s">
        <v>241</v>
      </c>
      <c r="F13" s="188">
        <v>7.6</v>
      </c>
      <c r="G13" s="188">
        <v>8.1999999999999993</v>
      </c>
      <c r="H13" s="184" t="s">
        <v>416</v>
      </c>
      <c r="I13" s="185">
        <f>G13-D13</f>
        <v>-0.20000000000000107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24.3</v>
      </c>
      <c r="H14" s="184" t="s">
        <v>58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35.1</v>
      </c>
      <c r="E15" s="175" t="s">
        <v>207</v>
      </c>
      <c r="F15" s="180">
        <v>34.5</v>
      </c>
      <c r="G15" s="180">
        <v>34</v>
      </c>
      <c r="H15" s="184" t="s">
        <v>395</v>
      </c>
      <c r="I15" s="185">
        <f>D15-G15</f>
        <v>1.1000000000000014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90.9</v>
      </c>
      <c r="E19" s="181" t="s">
        <v>412</v>
      </c>
      <c r="F19" s="180">
        <v>95.1</v>
      </c>
      <c r="G19" s="180">
        <v>86.4</v>
      </c>
      <c r="H19" s="184" t="s">
        <v>51</v>
      </c>
      <c r="I19" s="185">
        <f>G19-D19</f>
        <v>-4.5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96.4</v>
      </c>
      <c r="H20" s="184" t="s">
        <v>51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59.1</v>
      </c>
      <c r="E22" s="181" t="s">
        <v>393</v>
      </c>
      <c r="F22" s="180">
        <v>60.8</v>
      </c>
      <c r="G22" s="180">
        <v>59.1</v>
      </c>
      <c r="H22" s="184" t="s">
        <v>164</v>
      </c>
      <c r="I22" s="185">
        <f>G22-D22</f>
        <v>0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68.2</v>
      </c>
      <c r="E23" s="181" t="s">
        <v>393</v>
      </c>
      <c r="F23" s="180">
        <v>83.8</v>
      </c>
      <c r="G23" s="180">
        <v>81.8</v>
      </c>
      <c r="H23" s="184" t="s">
        <v>180</v>
      </c>
      <c r="I23" s="185">
        <f>G23-D23</f>
        <v>13.599999999999994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81.5</v>
      </c>
      <c r="E24" s="181" t="s">
        <v>315</v>
      </c>
      <c r="F24" s="180">
        <v>94.8</v>
      </c>
      <c r="G24" s="180">
        <v>91.1</v>
      </c>
      <c r="H24" s="184" t="s">
        <v>53</v>
      </c>
      <c r="I24" s="185">
        <f>G24-D24</f>
        <v>9.5999999999999943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18</v>
      </c>
      <c r="D26" s="434"/>
      <c r="E26" s="213" t="s">
        <v>2</v>
      </c>
      <c r="F26" s="433">
        <v>25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75.599999999999994</v>
      </c>
      <c r="F27" s="439" t="s">
        <v>463</v>
      </c>
      <c r="G27" s="440"/>
      <c r="H27" s="176">
        <v>76.3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77</v>
      </c>
      <c r="E28" s="181" t="s">
        <v>207</v>
      </c>
      <c r="F28" s="180">
        <v>81.099999999999994</v>
      </c>
      <c r="G28" s="180">
        <v>79.900000000000006</v>
      </c>
      <c r="H28" s="184" t="s">
        <v>136</v>
      </c>
      <c r="I28" s="185">
        <f>G28-D28</f>
        <v>2.9000000000000057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3.2</v>
      </c>
      <c r="E29" s="181" t="s">
        <v>207</v>
      </c>
      <c r="F29" s="188">
        <v>4.5999999999999996</v>
      </c>
      <c r="G29" s="189">
        <v>4.7</v>
      </c>
      <c r="H29" s="184" t="s">
        <v>350</v>
      </c>
      <c r="I29" s="185">
        <f>G29-D29</f>
        <v>1.5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49.9</v>
      </c>
      <c r="E30" s="181" t="s">
        <v>313</v>
      </c>
      <c r="F30" s="188">
        <v>53.6</v>
      </c>
      <c r="G30" s="189">
        <v>52.8</v>
      </c>
      <c r="H30" s="184" t="s">
        <v>136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66.599999999999994</v>
      </c>
      <c r="H31" s="184" t="s">
        <v>175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5</v>
      </c>
      <c r="D33" s="434"/>
      <c r="E33" s="214" t="s">
        <v>2</v>
      </c>
      <c r="F33" s="435" t="s">
        <v>388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99.1</v>
      </c>
      <c r="F34" s="439" t="s">
        <v>463</v>
      </c>
      <c r="G34" s="440"/>
      <c r="H34" s="176">
        <v>99.6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99.6</v>
      </c>
      <c r="H35" s="184" t="s">
        <v>385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97.2</v>
      </c>
      <c r="E36" s="181" t="s">
        <v>413</v>
      </c>
      <c r="F36" s="197">
        <v>98.4</v>
      </c>
      <c r="G36" s="188">
        <v>99</v>
      </c>
      <c r="H36" s="184" t="s">
        <v>417</v>
      </c>
      <c r="I36" s="185">
        <f>G36-D36</f>
        <v>1.7999999999999972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539" priority="26" operator="containsText" text="красная зона">
      <formula>NOT(ISERROR(SEARCH("красная зона",E38)))</formula>
    </cfRule>
    <cfRule type="containsText" dxfId="538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537" priority="24" operator="containsText" text="красная зона">
      <formula>NOT(ISERROR(SEARCH("красная зона",E6)))</formula>
    </cfRule>
    <cfRule type="containsText" dxfId="536" priority="25" operator="containsText" text="зеленая зона">
      <formula>NOT(ISERROR(SEARCH("зеленая зона",E6)))</formula>
    </cfRule>
  </conditionalFormatting>
  <conditionalFormatting sqref="E19">
    <cfRule type="containsText" dxfId="535" priority="22" operator="containsText" text="красная зона">
      <formula>NOT(ISERROR(SEARCH("красная зона",E19)))</formula>
    </cfRule>
    <cfRule type="containsText" dxfId="534" priority="23" operator="containsText" text="зеленая зона">
      <formula>NOT(ISERROR(SEARCH("зеленая зона",E19)))</formula>
    </cfRule>
  </conditionalFormatting>
  <conditionalFormatting sqref="E22">
    <cfRule type="containsText" dxfId="533" priority="20" operator="containsText" text="красная зона">
      <formula>NOT(ISERROR(SEARCH("красная зона",E22)))</formula>
    </cfRule>
    <cfRule type="containsText" dxfId="532" priority="21" operator="containsText" text="зеленая зона">
      <formula>NOT(ISERROR(SEARCH("зеленая зона",E22)))</formula>
    </cfRule>
  </conditionalFormatting>
  <conditionalFormatting sqref="E23">
    <cfRule type="containsText" dxfId="531" priority="18" operator="containsText" text="красная зона">
      <formula>NOT(ISERROR(SEARCH("красная зона",E23)))</formula>
    </cfRule>
    <cfRule type="containsText" dxfId="530" priority="19" operator="containsText" text="зеленая зона">
      <formula>NOT(ISERROR(SEARCH("зеленая зона",E23)))</formula>
    </cfRule>
  </conditionalFormatting>
  <conditionalFormatting sqref="E24">
    <cfRule type="containsText" dxfId="529" priority="16" operator="containsText" text="красная зона">
      <formula>NOT(ISERROR(SEARCH("красная зона",E24)))</formula>
    </cfRule>
    <cfRule type="containsText" dxfId="528" priority="17" operator="containsText" text="зеленая зона">
      <formula>NOT(ISERROR(SEARCH("зеленая зона",E24)))</formula>
    </cfRule>
  </conditionalFormatting>
  <conditionalFormatting sqref="H6">
    <cfRule type="containsText" dxfId="527" priority="14" operator="containsText" text="красная зона">
      <formula>NOT(ISERROR(SEARCH("красная зона",H6)))</formula>
    </cfRule>
    <cfRule type="containsText" dxfId="526" priority="15" operator="containsText" text="зеленая зона">
      <formula>NOT(ISERROR(SEARCH("зеленая зона",H6)))</formula>
    </cfRule>
  </conditionalFormatting>
  <conditionalFormatting sqref="I3">
    <cfRule type="containsText" dxfId="525" priority="11" operator="containsText" text="красная зона">
      <formula>NOT(ISERROR(SEARCH("красная зона",I3)))</formula>
    </cfRule>
    <cfRule type="containsText" dxfId="524" priority="12" operator="containsText" text="зеленая зона">
      <formula>NOT(ISERROR(SEARCH("зеленая зона",I3)))</formula>
    </cfRule>
  </conditionalFormatting>
  <conditionalFormatting sqref="H10:H11">
    <cfRule type="containsText" dxfId="523" priority="9" operator="containsText" text="ниже">
      <formula>NOT(ISERROR(SEARCH("ниже",H10)))</formula>
    </cfRule>
    <cfRule type="containsText" dxfId="522" priority="10" operator="containsText" text="выше">
      <formula>NOT(ISERROR(SEARCH("выше",H10)))</formula>
    </cfRule>
  </conditionalFormatting>
  <conditionalFormatting sqref="H13:H15">
    <cfRule type="containsText" dxfId="521" priority="7" operator="containsText" text="ниже">
      <formula>NOT(ISERROR(SEARCH("ниже",H13)))</formula>
    </cfRule>
    <cfRule type="containsText" dxfId="520" priority="8" operator="containsText" text="выше">
      <formula>NOT(ISERROR(SEARCH("выше",H13)))</formula>
    </cfRule>
  </conditionalFormatting>
  <conditionalFormatting sqref="H19:H24">
    <cfRule type="containsText" dxfId="519" priority="5" operator="containsText" text="ниже">
      <formula>NOT(ISERROR(SEARCH("ниже",H19)))</formula>
    </cfRule>
    <cfRule type="containsText" dxfId="518" priority="6" operator="containsText" text="выше">
      <formula>NOT(ISERROR(SEARCH("выше",H19)))</formula>
    </cfRule>
  </conditionalFormatting>
  <conditionalFormatting sqref="H35:H36">
    <cfRule type="containsText" dxfId="517" priority="3" operator="containsText" text="ниже">
      <formula>NOT(ISERROR(SEARCH("ниже",H35)))</formula>
    </cfRule>
    <cfRule type="containsText" dxfId="516" priority="4" operator="containsText" text="выше">
      <formula>NOT(ISERROR(SEARCH("выше",H35)))</formula>
    </cfRule>
  </conditionalFormatting>
  <conditionalFormatting sqref="H28:H31">
    <cfRule type="containsText" dxfId="515" priority="1" operator="containsText" text="ниже">
      <formula>NOT(ISERROR(SEARCH("ниже",H28)))</formula>
    </cfRule>
    <cfRule type="containsText" dxfId="514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6E8D2124-28A0-4627-9192-F37AC0C15D9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418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25</v>
      </c>
      <c r="D3" s="438"/>
      <c r="E3" s="168" t="s">
        <v>2</v>
      </c>
      <c r="F3" s="450" t="s">
        <v>419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71.7</v>
      </c>
      <c r="F4" s="454" t="s">
        <v>5</v>
      </c>
      <c r="G4" s="455"/>
      <c r="H4" s="169">
        <v>78.8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31</v>
      </c>
      <c r="D8" s="444"/>
      <c r="E8" s="208" t="s">
        <v>2</v>
      </c>
      <c r="F8" s="443">
        <v>22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61.6</v>
      </c>
      <c r="F9" s="439" t="s">
        <v>463</v>
      </c>
      <c r="G9" s="440"/>
      <c r="H9" s="176">
        <v>73.8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49.3</v>
      </c>
      <c r="E10" s="181" t="s">
        <v>364</v>
      </c>
      <c r="F10" s="182">
        <v>56.2</v>
      </c>
      <c r="G10" s="183">
        <v>48.9</v>
      </c>
      <c r="H10" s="184" t="s">
        <v>147</v>
      </c>
      <c r="I10" s="185">
        <f>G10-D10</f>
        <v>-0.39999999999999858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11.9</v>
      </c>
      <c r="E11" s="181" t="s">
        <v>305</v>
      </c>
      <c r="F11" s="188">
        <v>11</v>
      </c>
      <c r="G11" s="189">
        <v>11.6</v>
      </c>
      <c r="H11" s="184" t="s">
        <v>420</v>
      </c>
      <c r="I11" s="185">
        <f>D11-G11</f>
        <v>0.30000000000000071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5.9</v>
      </c>
      <c r="E13" s="181" t="s">
        <v>406</v>
      </c>
      <c r="F13" s="188">
        <v>7.6</v>
      </c>
      <c r="G13" s="188">
        <v>6.3</v>
      </c>
      <c r="H13" s="184" t="s">
        <v>283</v>
      </c>
      <c r="I13" s="185">
        <f>G13-D13</f>
        <v>0.39999999999999947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31.3</v>
      </c>
      <c r="H14" s="184" t="s">
        <v>184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19.399999999999999</v>
      </c>
      <c r="E15" s="175" t="s">
        <v>368</v>
      </c>
      <c r="F15" s="180">
        <v>34.5</v>
      </c>
      <c r="G15" s="180">
        <v>16.600000000000001</v>
      </c>
      <c r="H15" s="184" t="s">
        <v>421</v>
      </c>
      <c r="I15" s="185">
        <f>D15-G15</f>
        <v>2.7999999999999972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80</v>
      </c>
      <c r="E19" s="181" t="s">
        <v>366</v>
      </c>
      <c r="F19" s="180">
        <v>95.1</v>
      </c>
      <c r="G19" s="180">
        <v>95</v>
      </c>
      <c r="H19" s="184" t="s">
        <v>180</v>
      </c>
      <c r="I19" s="185">
        <f>G19-D19</f>
        <v>15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98.8</v>
      </c>
      <c r="H20" s="184" t="s">
        <v>272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41.7</v>
      </c>
      <c r="E22" s="181" t="s">
        <v>379</v>
      </c>
      <c r="F22" s="180">
        <v>60.8</v>
      </c>
      <c r="G22" s="180">
        <v>44.4</v>
      </c>
      <c r="H22" s="184" t="s">
        <v>219</v>
      </c>
      <c r="I22" s="185">
        <f>G22-D22</f>
        <v>2.6999999999999957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75</v>
      </c>
      <c r="E23" s="181" t="s">
        <v>306</v>
      </c>
      <c r="F23" s="180">
        <v>83.8</v>
      </c>
      <c r="G23" s="180">
        <v>77.8</v>
      </c>
      <c r="H23" s="184" t="s">
        <v>167</v>
      </c>
      <c r="I23" s="185">
        <f>G23-D23</f>
        <v>2.7999999999999972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81.2</v>
      </c>
      <c r="E24" s="181" t="s">
        <v>355</v>
      </c>
      <c r="F24" s="180">
        <v>94.8</v>
      </c>
      <c r="G24" s="180">
        <v>94.6</v>
      </c>
      <c r="H24" s="184" t="s">
        <v>136</v>
      </c>
      <c r="I24" s="185">
        <f>G24-D24</f>
        <v>13.399999999999991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29</v>
      </c>
      <c r="D26" s="434"/>
      <c r="E26" s="213" t="s">
        <v>2</v>
      </c>
      <c r="F26" s="433">
        <v>30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70.8</v>
      </c>
      <c r="F27" s="439" t="s">
        <v>463</v>
      </c>
      <c r="G27" s="440"/>
      <c r="H27" s="176">
        <v>73.8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77.099999999999994</v>
      </c>
      <c r="E28" s="181" t="s">
        <v>413</v>
      </c>
      <c r="F28" s="180">
        <v>81.099999999999994</v>
      </c>
      <c r="G28" s="180">
        <v>74.5</v>
      </c>
      <c r="H28" s="184" t="s">
        <v>289</v>
      </c>
      <c r="I28" s="185">
        <f>G28-D28</f>
        <v>-2.5999999999999943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2.6</v>
      </c>
      <c r="E29" s="181" t="s">
        <v>311</v>
      </c>
      <c r="F29" s="188">
        <v>4.5999999999999996</v>
      </c>
      <c r="G29" s="189">
        <v>4</v>
      </c>
      <c r="H29" s="184" t="s">
        <v>162</v>
      </c>
      <c r="I29" s="185">
        <f>G29-D29</f>
        <v>1.4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47.2</v>
      </c>
      <c r="E30" s="181" t="s">
        <v>355</v>
      </c>
      <c r="F30" s="188">
        <v>53.6</v>
      </c>
      <c r="G30" s="189">
        <v>49.2</v>
      </c>
      <c r="H30" s="184" t="s">
        <v>289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76.3</v>
      </c>
      <c r="H31" s="184" t="s">
        <v>415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19</v>
      </c>
      <c r="D33" s="434"/>
      <c r="E33" s="214" t="s">
        <v>2</v>
      </c>
      <c r="F33" s="435" t="s">
        <v>422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91.2</v>
      </c>
      <c r="F34" s="439" t="s">
        <v>463</v>
      </c>
      <c r="G34" s="440"/>
      <c r="H34" s="176">
        <v>98.7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97.2</v>
      </c>
      <c r="H35" s="184" t="s">
        <v>423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98.3</v>
      </c>
      <c r="E36" s="181" t="s">
        <v>407</v>
      </c>
      <c r="F36" s="197">
        <v>98.4</v>
      </c>
      <c r="G36" s="188">
        <v>98.7</v>
      </c>
      <c r="H36" s="184" t="s">
        <v>350</v>
      </c>
      <c r="I36" s="185">
        <f>G36-D36</f>
        <v>0.40000000000000568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513" priority="26" operator="containsText" text="красная зона">
      <formula>NOT(ISERROR(SEARCH("красная зона",E38)))</formula>
    </cfRule>
    <cfRule type="containsText" dxfId="512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511" priority="24" operator="containsText" text="красная зона">
      <formula>NOT(ISERROR(SEARCH("красная зона",E6)))</formula>
    </cfRule>
    <cfRule type="containsText" dxfId="510" priority="25" operator="containsText" text="зеленая зона">
      <formula>NOT(ISERROR(SEARCH("зеленая зона",E6)))</formula>
    </cfRule>
  </conditionalFormatting>
  <conditionalFormatting sqref="E19">
    <cfRule type="containsText" dxfId="509" priority="22" operator="containsText" text="красная зона">
      <formula>NOT(ISERROR(SEARCH("красная зона",E19)))</formula>
    </cfRule>
    <cfRule type="containsText" dxfId="508" priority="23" operator="containsText" text="зеленая зона">
      <formula>NOT(ISERROR(SEARCH("зеленая зона",E19)))</formula>
    </cfRule>
  </conditionalFormatting>
  <conditionalFormatting sqref="E22">
    <cfRule type="containsText" dxfId="507" priority="20" operator="containsText" text="красная зона">
      <formula>NOT(ISERROR(SEARCH("красная зона",E22)))</formula>
    </cfRule>
    <cfRule type="containsText" dxfId="506" priority="21" operator="containsText" text="зеленая зона">
      <formula>NOT(ISERROR(SEARCH("зеленая зона",E22)))</formula>
    </cfRule>
  </conditionalFormatting>
  <conditionalFormatting sqref="E23">
    <cfRule type="containsText" dxfId="505" priority="18" operator="containsText" text="красная зона">
      <formula>NOT(ISERROR(SEARCH("красная зона",E23)))</formula>
    </cfRule>
    <cfRule type="containsText" dxfId="504" priority="19" operator="containsText" text="зеленая зона">
      <formula>NOT(ISERROR(SEARCH("зеленая зона",E23)))</formula>
    </cfRule>
  </conditionalFormatting>
  <conditionalFormatting sqref="E24">
    <cfRule type="containsText" dxfId="503" priority="16" operator="containsText" text="красная зона">
      <formula>NOT(ISERROR(SEARCH("красная зона",E24)))</formula>
    </cfRule>
    <cfRule type="containsText" dxfId="502" priority="17" operator="containsText" text="зеленая зона">
      <formula>NOT(ISERROR(SEARCH("зеленая зона",E24)))</formula>
    </cfRule>
  </conditionalFormatting>
  <conditionalFormatting sqref="H6">
    <cfRule type="containsText" dxfId="501" priority="14" operator="containsText" text="красная зона">
      <formula>NOT(ISERROR(SEARCH("красная зона",H6)))</formula>
    </cfRule>
    <cfRule type="containsText" dxfId="500" priority="15" operator="containsText" text="зеленая зона">
      <formula>NOT(ISERROR(SEARCH("зеленая зона",H6)))</formula>
    </cfRule>
  </conditionalFormatting>
  <conditionalFormatting sqref="I3">
    <cfRule type="containsText" dxfId="499" priority="11" operator="containsText" text="красная зона">
      <formula>NOT(ISERROR(SEARCH("красная зона",I3)))</formula>
    </cfRule>
    <cfRule type="containsText" dxfId="498" priority="12" operator="containsText" text="зеленая зона">
      <formula>NOT(ISERROR(SEARCH("зеленая зона",I3)))</formula>
    </cfRule>
  </conditionalFormatting>
  <conditionalFormatting sqref="H10:H11">
    <cfRule type="containsText" dxfId="497" priority="9" operator="containsText" text="ниже">
      <formula>NOT(ISERROR(SEARCH("ниже",H10)))</formula>
    </cfRule>
    <cfRule type="containsText" dxfId="496" priority="10" operator="containsText" text="выше">
      <formula>NOT(ISERROR(SEARCH("выше",H10)))</formula>
    </cfRule>
  </conditionalFormatting>
  <conditionalFormatting sqref="H13:H15">
    <cfRule type="containsText" dxfId="495" priority="7" operator="containsText" text="ниже">
      <formula>NOT(ISERROR(SEARCH("ниже",H13)))</formula>
    </cfRule>
    <cfRule type="containsText" dxfId="494" priority="8" operator="containsText" text="выше">
      <formula>NOT(ISERROR(SEARCH("выше",H13)))</formula>
    </cfRule>
  </conditionalFormatting>
  <conditionalFormatting sqref="H19:H24">
    <cfRule type="containsText" dxfId="493" priority="5" operator="containsText" text="ниже">
      <formula>NOT(ISERROR(SEARCH("ниже",H19)))</formula>
    </cfRule>
    <cfRule type="containsText" dxfId="492" priority="6" operator="containsText" text="выше">
      <formula>NOT(ISERROR(SEARCH("выше",H19)))</formula>
    </cfRule>
  </conditionalFormatting>
  <conditionalFormatting sqref="H35:H36">
    <cfRule type="containsText" dxfId="491" priority="3" operator="containsText" text="ниже">
      <formula>NOT(ISERROR(SEARCH("ниже",H35)))</formula>
    </cfRule>
    <cfRule type="containsText" dxfId="490" priority="4" operator="containsText" text="выше">
      <formula>NOT(ISERROR(SEARCH("выше",H35)))</formula>
    </cfRule>
  </conditionalFormatting>
  <conditionalFormatting sqref="H28:H31">
    <cfRule type="containsText" dxfId="489" priority="1" operator="containsText" text="ниже">
      <formula>NOT(ISERROR(SEARCH("ниже",H28)))</formula>
    </cfRule>
    <cfRule type="containsText" dxfId="488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B8A77322-67F1-44DC-8D8A-1BB9B2F033B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19" zoomScale="55" zoomScaleNormal="55" workbookViewId="0">
      <selection activeCell="H19" sqref="H19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172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42</v>
      </c>
      <c r="D3" s="341"/>
      <c r="E3" s="81" t="s">
        <v>2</v>
      </c>
      <c r="F3" s="340">
        <v>36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61.3</v>
      </c>
      <c r="F4" s="355" t="s">
        <v>5</v>
      </c>
      <c r="G4" s="356"/>
      <c r="H4" s="83">
        <v>74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41</v>
      </c>
      <c r="D8" s="347"/>
      <c r="E8" s="210" t="s">
        <v>2</v>
      </c>
      <c r="F8" s="346">
        <v>41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52.1</v>
      </c>
      <c r="F9" s="342" t="s">
        <v>463</v>
      </c>
      <c r="G9" s="343"/>
      <c r="H9" s="80">
        <v>66.3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55.1</v>
      </c>
      <c r="E10" s="49" t="s">
        <v>15</v>
      </c>
      <c r="F10" s="70">
        <v>56.2</v>
      </c>
      <c r="G10" s="69">
        <v>54.7</v>
      </c>
      <c r="H10" s="78" t="s">
        <v>171</v>
      </c>
      <c r="I10" s="46">
        <f>G10-D10</f>
        <v>-0.39999999999999858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12.6</v>
      </c>
      <c r="E11" s="49" t="s">
        <v>16</v>
      </c>
      <c r="F11" s="50">
        <v>11</v>
      </c>
      <c r="G11" s="60">
        <v>13.9</v>
      </c>
      <c r="H11" s="78" t="s">
        <v>56</v>
      </c>
      <c r="I11" s="46">
        <f>D11-G11</f>
        <v>-1.3000000000000007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4.5999999999999996</v>
      </c>
      <c r="E13" s="49" t="s">
        <v>82</v>
      </c>
      <c r="F13" s="50">
        <v>7.6</v>
      </c>
      <c r="G13" s="50">
        <v>4.5</v>
      </c>
      <c r="H13" s="78" t="s">
        <v>170</v>
      </c>
      <c r="I13" s="46">
        <f>G13-D13</f>
        <v>-9.9999999999999645E-2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32.4</v>
      </c>
      <c r="H14" s="78" t="s">
        <v>169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127.5</v>
      </c>
      <c r="E15" s="66" t="s">
        <v>82</v>
      </c>
      <c r="F15" s="61">
        <v>34.5</v>
      </c>
      <c r="G15" s="61">
        <v>127.5</v>
      </c>
      <c r="H15" s="78" t="s">
        <v>56</v>
      </c>
      <c r="I15" s="46">
        <f>D15-G15</f>
        <v>0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3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3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  <c r="M18" s="84"/>
    </row>
    <row r="19" spans="1:13" ht="93.75" x14ac:dyDescent="0.25">
      <c r="A19" s="59">
        <v>10</v>
      </c>
      <c r="B19" s="51" t="s">
        <v>25</v>
      </c>
      <c r="C19" s="61">
        <v>82.55</v>
      </c>
      <c r="D19" s="61">
        <v>73.3</v>
      </c>
      <c r="E19" s="49" t="s">
        <v>83</v>
      </c>
      <c r="F19" s="61">
        <v>95.1</v>
      </c>
      <c r="G19" s="61">
        <v>93.3</v>
      </c>
      <c r="H19" s="78" t="s">
        <v>459</v>
      </c>
      <c r="I19" s="46">
        <f>G19-D19</f>
        <v>20</v>
      </c>
      <c r="K19" s="207"/>
    </row>
    <row r="20" spans="1:13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97.1</v>
      </c>
      <c r="H20" s="78" t="s">
        <v>168</v>
      </c>
      <c r="I20" s="46"/>
      <c r="K20" s="207"/>
    </row>
    <row r="21" spans="1:13" ht="75" x14ac:dyDescent="0.25">
      <c r="A21" s="59">
        <v>12</v>
      </c>
      <c r="B21" s="51" t="s">
        <v>27</v>
      </c>
      <c r="C21" s="61">
        <v>100</v>
      </c>
      <c r="D21" s="61">
        <v>95</v>
      </c>
      <c r="E21" s="49" t="s">
        <v>83</v>
      </c>
      <c r="F21" s="61">
        <v>100</v>
      </c>
      <c r="G21" s="61">
        <v>99.4</v>
      </c>
      <c r="H21" s="78" t="s">
        <v>167</v>
      </c>
      <c r="I21" s="46">
        <f>G21-D21</f>
        <v>4.4000000000000057</v>
      </c>
      <c r="K21" s="207"/>
    </row>
    <row r="22" spans="1:13" ht="56.25" x14ac:dyDescent="0.25">
      <c r="A22" s="59">
        <v>13</v>
      </c>
      <c r="B22" s="51" t="s">
        <v>28</v>
      </c>
      <c r="C22" s="61">
        <v>62.2</v>
      </c>
      <c r="D22" s="61">
        <v>26.7</v>
      </c>
      <c r="E22" s="49" t="s">
        <v>166</v>
      </c>
      <c r="F22" s="61">
        <v>60.8</v>
      </c>
      <c r="G22" s="61">
        <v>42.9</v>
      </c>
      <c r="H22" s="78" t="s">
        <v>57</v>
      </c>
      <c r="I22" s="46">
        <f>G22-D22</f>
        <v>16.2</v>
      </c>
      <c r="K22" s="207"/>
    </row>
    <row r="23" spans="1:13" ht="56.25" x14ac:dyDescent="0.25">
      <c r="A23" s="59">
        <v>14</v>
      </c>
      <c r="B23" s="51" t="s">
        <v>29</v>
      </c>
      <c r="C23" s="61">
        <v>75.599999999999994</v>
      </c>
      <c r="D23" s="61">
        <v>66.7</v>
      </c>
      <c r="E23" s="49" t="s">
        <v>77</v>
      </c>
      <c r="F23" s="61">
        <v>83.8</v>
      </c>
      <c r="G23" s="61">
        <v>64.3</v>
      </c>
      <c r="H23" s="78" t="s">
        <v>165</v>
      </c>
      <c r="I23" s="46">
        <f>G23-D23</f>
        <v>-2.4000000000000057</v>
      </c>
      <c r="K23" s="207"/>
    </row>
    <row r="24" spans="1:13" ht="56.25" x14ac:dyDescent="0.25">
      <c r="A24" s="59">
        <v>15</v>
      </c>
      <c r="B24" s="51" t="s">
        <v>30</v>
      </c>
      <c r="C24" s="65">
        <v>82.4</v>
      </c>
      <c r="D24" s="59">
        <v>85.4</v>
      </c>
      <c r="E24" s="49" t="s">
        <v>31</v>
      </c>
      <c r="F24" s="61">
        <v>94.8</v>
      </c>
      <c r="G24" s="61">
        <v>93.2</v>
      </c>
      <c r="H24" s="78" t="s">
        <v>164</v>
      </c>
      <c r="I24" s="46">
        <f>G24-D24</f>
        <v>7.7999999999999972</v>
      </c>
      <c r="K24" s="207"/>
    </row>
    <row r="25" spans="1:13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3" x14ac:dyDescent="0.25">
      <c r="A26" s="337" t="s">
        <v>14</v>
      </c>
      <c r="B26" s="333"/>
      <c r="C26" s="338">
        <v>37</v>
      </c>
      <c r="D26" s="339"/>
      <c r="E26" s="217" t="s">
        <v>2</v>
      </c>
      <c r="F26" s="338">
        <v>33</v>
      </c>
      <c r="G26" s="339"/>
      <c r="H26" s="218" t="s">
        <v>2</v>
      </c>
      <c r="I26" s="56"/>
      <c r="K26" s="207"/>
    </row>
    <row r="27" spans="1:13" x14ac:dyDescent="0.25">
      <c r="A27" s="337"/>
      <c r="B27" s="333"/>
      <c r="C27" s="340" t="s">
        <v>463</v>
      </c>
      <c r="D27" s="341"/>
      <c r="E27" s="81">
        <v>62.7</v>
      </c>
      <c r="F27" s="342" t="s">
        <v>463</v>
      </c>
      <c r="G27" s="343"/>
      <c r="H27" s="80">
        <v>69</v>
      </c>
      <c r="I27" s="56"/>
      <c r="K27" s="207"/>
    </row>
    <row r="28" spans="1:13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67.599999999999994</v>
      </c>
      <c r="E28" s="49" t="s">
        <v>70</v>
      </c>
      <c r="F28" s="61">
        <v>81.099999999999994</v>
      </c>
      <c r="G28" s="61">
        <v>67.099999999999994</v>
      </c>
      <c r="H28" s="78" t="s">
        <v>57</v>
      </c>
      <c r="I28" s="46">
        <f>G28-D28</f>
        <v>-0.5</v>
      </c>
      <c r="K28" s="207"/>
    </row>
    <row r="29" spans="1:13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2.6</v>
      </c>
      <c r="E29" s="62" t="s">
        <v>163</v>
      </c>
      <c r="F29" s="50">
        <v>4.5999999999999996</v>
      </c>
      <c r="G29" s="60">
        <v>4</v>
      </c>
      <c r="H29" s="78" t="s">
        <v>162</v>
      </c>
      <c r="I29" s="46">
        <f>G29-D29</f>
        <v>1.4</v>
      </c>
      <c r="K29" s="207"/>
    </row>
    <row r="30" spans="1:13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39.1</v>
      </c>
      <c r="E30" s="49" t="s">
        <v>84</v>
      </c>
      <c r="F30" s="50">
        <v>53.6</v>
      </c>
      <c r="G30" s="60">
        <v>44.4</v>
      </c>
      <c r="H30" s="78" t="s">
        <v>57</v>
      </c>
      <c r="I30" s="46">
        <v>0</v>
      </c>
      <c r="K30" s="207"/>
    </row>
    <row r="31" spans="1:13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73.599999999999994</v>
      </c>
      <c r="H31" s="77" t="s">
        <v>59</v>
      </c>
      <c r="I31" s="46"/>
      <c r="K31" s="207"/>
    </row>
    <row r="32" spans="1:13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40</v>
      </c>
      <c r="D33" s="339"/>
      <c r="E33" s="218" t="s">
        <v>2</v>
      </c>
      <c r="F33" s="346" t="s">
        <v>161</v>
      </c>
      <c r="G33" s="347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74.400000000000006</v>
      </c>
      <c r="F34" s="342" t="s">
        <v>463</v>
      </c>
      <c r="G34" s="343"/>
      <c r="H34" s="80">
        <v>98.9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99</v>
      </c>
      <c r="H35" s="77" t="s">
        <v>160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97.7</v>
      </c>
      <c r="E36" s="49" t="s">
        <v>159</v>
      </c>
      <c r="F36" s="52">
        <v>98.4</v>
      </c>
      <c r="G36" s="50">
        <v>97.4</v>
      </c>
      <c r="H36" s="78" t="s">
        <v>158</v>
      </c>
      <c r="I36" s="46">
        <f>G36-D36</f>
        <v>-0.29999999999999716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35:E35"/>
    <mergeCell ref="C31:E31"/>
    <mergeCell ref="A32:I32"/>
    <mergeCell ref="A33:B34"/>
    <mergeCell ref="C33:D33"/>
    <mergeCell ref="F33:G33"/>
    <mergeCell ref="C34:D34"/>
    <mergeCell ref="F34:G34"/>
    <mergeCell ref="A25:I25"/>
    <mergeCell ref="A26:B27"/>
    <mergeCell ref="C26:D26"/>
    <mergeCell ref="F26:G26"/>
    <mergeCell ref="C27:D27"/>
    <mergeCell ref="F27:G27"/>
    <mergeCell ref="C20:E20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A1:H1"/>
    <mergeCell ref="A2:H2"/>
    <mergeCell ref="A3:B4"/>
    <mergeCell ref="C3:D3"/>
    <mergeCell ref="F3:G3"/>
    <mergeCell ref="I3:I6"/>
    <mergeCell ref="C4:D4"/>
    <mergeCell ref="F4:G4"/>
    <mergeCell ref="C5:E5"/>
    <mergeCell ref="F5:H5"/>
  </mergeCells>
  <conditionalFormatting sqref="E6 E10:E11 E15 E21 E36:E1048576 E28:E30 E13">
    <cfRule type="containsText" dxfId="487" priority="14" operator="containsText" text="красная зона">
      <formula>NOT(ISERROR(SEARCH("красная зона",E6)))</formula>
    </cfRule>
    <cfRule type="containsText" dxfId="486" priority="15" operator="containsText" text="зеленая зона">
      <formula>NOT(ISERROR(SEARCH("зеленая зона",E6)))</formula>
    </cfRule>
  </conditionalFormatting>
  <conditionalFormatting sqref="E19">
    <cfRule type="containsText" dxfId="485" priority="12" operator="containsText" text="красная зона">
      <formula>NOT(ISERROR(SEARCH("красная зона",E19)))</formula>
    </cfRule>
    <cfRule type="containsText" dxfId="484" priority="13" operator="containsText" text="зеленая зона">
      <formula>NOT(ISERROR(SEARCH("зеленая зона",E19)))</formula>
    </cfRule>
  </conditionalFormatting>
  <conditionalFormatting sqref="E22">
    <cfRule type="containsText" dxfId="483" priority="10" operator="containsText" text="красная зона">
      <formula>NOT(ISERROR(SEARCH("красная зона",E22)))</formula>
    </cfRule>
    <cfRule type="containsText" dxfId="482" priority="11" operator="containsText" text="зеленая зона">
      <formula>NOT(ISERROR(SEARCH("зеленая зона",E22)))</formula>
    </cfRule>
  </conditionalFormatting>
  <conditionalFormatting sqref="E23">
    <cfRule type="containsText" dxfId="481" priority="8" operator="containsText" text="красная зона">
      <formula>NOT(ISERROR(SEARCH("красная зона",E23)))</formula>
    </cfRule>
    <cfRule type="containsText" dxfId="480" priority="9" operator="containsText" text="зеленая зона">
      <formula>NOT(ISERROR(SEARCH("зеленая зона",E23)))</formula>
    </cfRule>
  </conditionalFormatting>
  <conditionalFormatting sqref="E24">
    <cfRule type="containsText" dxfId="479" priority="6" operator="containsText" text="красная зона">
      <formula>NOT(ISERROR(SEARCH("красная зона",E24)))</formula>
    </cfRule>
    <cfRule type="containsText" dxfId="478" priority="7" operator="containsText" text="зеленая зона">
      <formula>NOT(ISERROR(SEARCH("зеленая зона",E24)))</formula>
    </cfRule>
  </conditionalFormatting>
  <conditionalFormatting sqref="H6">
    <cfRule type="containsText" dxfId="477" priority="4" operator="containsText" text="красная зона">
      <formula>NOT(ISERROR(SEARCH("красная зона",H6)))</formula>
    </cfRule>
    <cfRule type="containsText" dxfId="476" priority="5" operator="containsText" text="зеленая зона">
      <formula>NOT(ISERROR(SEARCH("зеленая зона",H6)))</formula>
    </cfRule>
  </conditionalFormatting>
  <conditionalFormatting sqref="I3">
    <cfRule type="containsText" dxfId="475" priority="1" operator="containsText" text="красная зона">
      <formula>NOT(ISERROR(SEARCH("красная зона",I3)))</formula>
    </cfRule>
    <cfRule type="containsText" dxfId="474" priority="2" operator="containsText" text="зеленая зона">
      <formula>NOT(ISERROR(SEARCH("зеленая зона",I3)))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606176-D97A-4380-BAF7-C9846B654350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5" zoomScale="70" zoomScaleNormal="70" workbookViewId="0">
      <selection activeCell="H30" sqref="H30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424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19</v>
      </c>
      <c r="D3" s="438"/>
      <c r="E3" s="168" t="s">
        <v>2</v>
      </c>
      <c r="F3" s="450" t="s">
        <v>426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75.099999999999994</v>
      </c>
      <c r="F4" s="454" t="s">
        <v>5</v>
      </c>
      <c r="G4" s="455"/>
      <c r="H4" s="169">
        <v>71.3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17</v>
      </c>
      <c r="D8" s="444"/>
      <c r="E8" s="208" t="s">
        <v>2</v>
      </c>
      <c r="F8" s="443">
        <v>27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65.5</v>
      </c>
      <c r="F9" s="439" t="s">
        <v>463</v>
      </c>
      <c r="G9" s="440"/>
      <c r="H9" s="176">
        <v>72.599999999999994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60.1</v>
      </c>
      <c r="E10" s="181" t="s">
        <v>307</v>
      </c>
      <c r="F10" s="182">
        <v>56.2</v>
      </c>
      <c r="G10" s="183">
        <v>57.1</v>
      </c>
      <c r="H10" s="184" t="s">
        <v>333</v>
      </c>
      <c r="I10" s="185">
        <f>G10-D10</f>
        <v>-3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8.6</v>
      </c>
      <c r="E11" s="181" t="s">
        <v>398</v>
      </c>
      <c r="F11" s="188">
        <v>11</v>
      </c>
      <c r="G11" s="189">
        <v>9</v>
      </c>
      <c r="H11" s="184" t="s">
        <v>375</v>
      </c>
      <c r="I11" s="185">
        <f>D11-G11</f>
        <v>-0.40000000000000036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7.3</v>
      </c>
      <c r="E13" s="181" t="s">
        <v>312</v>
      </c>
      <c r="F13" s="188">
        <v>7.6</v>
      </c>
      <c r="G13" s="188">
        <v>7.3</v>
      </c>
      <c r="H13" s="184" t="s">
        <v>372</v>
      </c>
      <c r="I13" s="185">
        <f>G13-D13</f>
        <v>0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32.1</v>
      </c>
      <c r="H14" s="184" t="s">
        <v>167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29.5</v>
      </c>
      <c r="E15" s="175" t="s">
        <v>357</v>
      </c>
      <c r="F15" s="180">
        <v>34.5</v>
      </c>
      <c r="G15" s="180">
        <v>35.5</v>
      </c>
      <c r="H15" s="184" t="s">
        <v>136</v>
      </c>
      <c r="I15" s="185">
        <f>D15-G15</f>
        <v>-6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83.3</v>
      </c>
      <c r="E19" s="181" t="s">
        <v>207</v>
      </c>
      <c r="F19" s="180">
        <v>95.1</v>
      </c>
      <c r="G19" s="180">
        <v>83.3</v>
      </c>
      <c r="H19" s="184" t="s">
        <v>52</v>
      </c>
      <c r="I19" s="185">
        <f>G19-D19</f>
        <v>0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94.6</v>
      </c>
      <c r="H21" s="184" t="s">
        <v>141</v>
      </c>
      <c r="I21" s="185">
        <f>G21-D21</f>
        <v>-5.4000000000000057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83.3</v>
      </c>
      <c r="E22" s="181" t="s">
        <v>412</v>
      </c>
      <c r="F22" s="180">
        <v>60.8</v>
      </c>
      <c r="G22" s="180">
        <v>66.7</v>
      </c>
      <c r="H22" s="184" t="s">
        <v>351</v>
      </c>
      <c r="I22" s="185">
        <f>G22-D22</f>
        <v>-16.599999999999994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50</v>
      </c>
      <c r="E23" s="181" t="s">
        <v>379</v>
      </c>
      <c r="F23" s="180">
        <v>83.8</v>
      </c>
      <c r="G23" s="180">
        <v>50</v>
      </c>
      <c r="H23" s="184" t="s">
        <v>427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73.400000000000006</v>
      </c>
      <c r="E24" s="181" t="s">
        <v>305</v>
      </c>
      <c r="F24" s="180">
        <v>94.8</v>
      </c>
      <c r="G24" s="180">
        <v>96.5</v>
      </c>
      <c r="H24" s="184" t="s">
        <v>374</v>
      </c>
      <c r="I24" s="185">
        <f>G24-D24</f>
        <v>23.099999999999994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20</v>
      </c>
      <c r="D26" s="434"/>
      <c r="E26" s="213" t="s">
        <v>2</v>
      </c>
      <c r="F26" s="433">
        <v>18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75</v>
      </c>
      <c r="F27" s="439" t="s">
        <v>463</v>
      </c>
      <c r="G27" s="440"/>
      <c r="H27" s="176">
        <v>80.2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77.599999999999994</v>
      </c>
      <c r="E28" s="181" t="s">
        <v>357</v>
      </c>
      <c r="F28" s="180">
        <v>81.099999999999994</v>
      </c>
      <c r="G28" s="180">
        <v>81.3</v>
      </c>
      <c r="H28" s="184" t="s">
        <v>346</v>
      </c>
      <c r="I28" s="185">
        <f>G28-D28</f>
        <v>3.7000000000000028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3.2</v>
      </c>
      <c r="E29" s="181" t="s">
        <v>207</v>
      </c>
      <c r="F29" s="188">
        <v>4.5999999999999996</v>
      </c>
      <c r="G29" s="189">
        <v>5.3</v>
      </c>
      <c r="H29" s="184" t="s">
        <v>428</v>
      </c>
      <c r="I29" s="185">
        <f>G29-D29</f>
        <v>2.0999999999999996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48.4</v>
      </c>
      <c r="E30" s="181" t="s">
        <v>366</v>
      </c>
      <c r="F30" s="188">
        <v>53.6</v>
      </c>
      <c r="G30" s="189">
        <v>53.6</v>
      </c>
      <c r="H30" s="184" t="s">
        <v>395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70.900000000000006</v>
      </c>
      <c r="H31" s="184" t="s">
        <v>272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16</v>
      </c>
      <c r="D33" s="434"/>
      <c r="E33" s="214" t="s">
        <v>2</v>
      </c>
      <c r="F33" s="435" t="s">
        <v>429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92.3</v>
      </c>
      <c r="F34" s="439" t="s">
        <v>463</v>
      </c>
      <c r="G34" s="440"/>
      <c r="H34" s="176">
        <v>99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98.8</v>
      </c>
      <c r="H35" s="184" t="s">
        <v>324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97</v>
      </c>
      <c r="E36" s="181" t="s">
        <v>306</v>
      </c>
      <c r="F36" s="197">
        <v>98.4</v>
      </c>
      <c r="G36" s="188">
        <v>98</v>
      </c>
      <c r="H36" s="184" t="s">
        <v>136</v>
      </c>
      <c r="I36" s="185">
        <f>G36-D36</f>
        <v>1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425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473" priority="26" operator="containsText" text="красная зона">
      <formula>NOT(ISERROR(SEARCH("красная зона",E38)))</formula>
    </cfRule>
    <cfRule type="containsText" dxfId="472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471" priority="24" operator="containsText" text="красная зона">
      <formula>NOT(ISERROR(SEARCH("красная зона",E6)))</formula>
    </cfRule>
    <cfRule type="containsText" dxfId="470" priority="25" operator="containsText" text="зеленая зона">
      <formula>NOT(ISERROR(SEARCH("зеленая зона",E6)))</formula>
    </cfRule>
  </conditionalFormatting>
  <conditionalFormatting sqref="E19">
    <cfRule type="containsText" dxfId="469" priority="22" operator="containsText" text="красная зона">
      <formula>NOT(ISERROR(SEARCH("красная зона",E19)))</formula>
    </cfRule>
    <cfRule type="containsText" dxfId="468" priority="23" operator="containsText" text="зеленая зона">
      <formula>NOT(ISERROR(SEARCH("зеленая зона",E19)))</formula>
    </cfRule>
  </conditionalFormatting>
  <conditionalFormatting sqref="E22">
    <cfRule type="containsText" dxfId="467" priority="20" operator="containsText" text="красная зона">
      <formula>NOT(ISERROR(SEARCH("красная зона",E22)))</formula>
    </cfRule>
    <cfRule type="containsText" dxfId="466" priority="21" operator="containsText" text="зеленая зона">
      <formula>NOT(ISERROR(SEARCH("зеленая зона",E22)))</formula>
    </cfRule>
  </conditionalFormatting>
  <conditionalFormatting sqref="E23">
    <cfRule type="containsText" dxfId="465" priority="18" operator="containsText" text="красная зона">
      <formula>NOT(ISERROR(SEARCH("красная зона",E23)))</formula>
    </cfRule>
    <cfRule type="containsText" dxfId="464" priority="19" operator="containsText" text="зеленая зона">
      <formula>NOT(ISERROR(SEARCH("зеленая зона",E23)))</formula>
    </cfRule>
  </conditionalFormatting>
  <conditionalFormatting sqref="E24">
    <cfRule type="containsText" dxfId="463" priority="16" operator="containsText" text="красная зона">
      <formula>NOT(ISERROR(SEARCH("красная зона",E24)))</formula>
    </cfRule>
    <cfRule type="containsText" dxfId="462" priority="17" operator="containsText" text="зеленая зона">
      <formula>NOT(ISERROR(SEARCH("зеленая зона",E24)))</formula>
    </cfRule>
  </conditionalFormatting>
  <conditionalFormatting sqref="H6">
    <cfRule type="containsText" dxfId="461" priority="14" operator="containsText" text="красная зона">
      <formula>NOT(ISERROR(SEARCH("красная зона",H6)))</formula>
    </cfRule>
    <cfRule type="containsText" dxfId="460" priority="15" operator="containsText" text="зеленая зона">
      <formula>NOT(ISERROR(SEARCH("зеленая зона",H6)))</formula>
    </cfRule>
  </conditionalFormatting>
  <conditionalFormatting sqref="I3">
    <cfRule type="containsText" dxfId="459" priority="11" operator="containsText" text="красная зона">
      <formula>NOT(ISERROR(SEARCH("красная зона",I3)))</formula>
    </cfRule>
    <cfRule type="containsText" dxfId="458" priority="12" operator="containsText" text="зеленая зона">
      <formula>NOT(ISERROR(SEARCH("зеленая зона",I3)))</formula>
    </cfRule>
  </conditionalFormatting>
  <conditionalFormatting sqref="H10:H11">
    <cfRule type="containsText" dxfId="457" priority="9" operator="containsText" text="ниже">
      <formula>NOT(ISERROR(SEARCH("ниже",H10)))</formula>
    </cfRule>
    <cfRule type="containsText" dxfId="456" priority="10" operator="containsText" text="выше">
      <formula>NOT(ISERROR(SEARCH("выше",H10)))</formula>
    </cfRule>
  </conditionalFormatting>
  <conditionalFormatting sqref="H13:H15">
    <cfRule type="containsText" dxfId="455" priority="7" operator="containsText" text="ниже">
      <formula>NOT(ISERROR(SEARCH("ниже",H13)))</formula>
    </cfRule>
    <cfRule type="containsText" dxfId="454" priority="8" operator="containsText" text="выше">
      <formula>NOT(ISERROR(SEARCH("выше",H13)))</formula>
    </cfRule>
  </conditionalFormatting>
  <conditionalFormatting sqref="H19:H24">
    <cfRule type="containsText" dxfId="453" priority="5" operator="containsText" text="ниже">
      <formula>NOT(ISERROR(SEARCH("ниже",H19)))</formula>
    </cfRule>
    <cfRule type="containsText" dxfId="452" priority="6" operator="containsText" text="выше">
      <formula>NOT(ISERROR(SEARCH("выше",H19)))</formula>
    </cfRule>
  </conditionalFormatting>
  <conditionalFormatting sqref="H35:H36">
    <cfRule type="containsText" dxfId="451" priority="3" operator="containsText" text="ниже">
      <formula>NOT(ISERROR(SEARCH("ниже",H35)))</formula>
    </cfRule>
    <cfRule type="containsText" dxfId="450" priority="4" operator="containsText" text="выше">
      <formula>NOT(ISERROR(SEARCH("выше",H35)))</formula>
    </cfRule>
  </conditionalFormatting>
  <conditionalFormatting sqref="H28:H31">
    <cfRule type="containsText" dxfId="449" priority="1" operator="containsText" text="ниже">
      <formula>NOT(ISERROR(SEARCH("ниже",H28)))</formula>
    </cfRule>
    <cfRule type="containsText" dxfId="448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A1FC9E8-28D8-4997-8E01-074D9C0E252D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70" zoomScaleNormal="70" workbookViewId="0">
      <selection activeCell="N36" sqref="N36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430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14</v>
      </c>
      <c r="D3" s="438"/>
      <c r="E3" s="168" t="s">
        <v>2</v>
      </c>
      <c r="F3" s="450" t="s">
        <v>432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77.099999999999994</v>
      </c>
      <c r="F4" s="454" t="s">
        <v>5</v>
      </c>
      <c r="G4" s="455"/>
      <c r="H4" s="169">
        <v>81.2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18</v>
      </c>
      <c r="D8" s="444"/>
      <c r="E8" s="208" t="s">
        <v>2</v>
      </c>
      <c r="F8" s="443" t="s">
        <v>297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65.400000000000006</v>
      </c>
      <c r="F9" s="439" t="s">
        <v>463</v>
      </c>
      <c r="G9" s="440"/>
      <c r="H9" s="176">
        <v>75.8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58.6</v>
      </c>
      <c r="E10" s="181" t="s">
        <v>313</v>
      </c>
      <c r="F10" s="182">
        <v>56.2</v>
      </c>
      <c r="G10" s="183">
        <v>57.8</v>
      </c>
      <c r="H10" s="184" t="s">
        <v>351</v>
      </c>
      <c r="I10" s="185">
        <f>G10-D10</f>
        <v>-0.80000000000000426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10.6</v>
      </c>
      <c r="E11" s="181" t="s">
        <v>207</v>
      </c>
      <c r="F11" s="188">
        <v>11</v>
      </c>
      <c r="G11" s="189">
        <v>11.5</v>
      </c>
      <c r="H11" s="184" t="s">
        <v>433</v>
      </c>
      <c r="I11" s="185">
        <f>D11-G11</f>
        <v>-0.90000000000000036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6.6</v>
      </c>
      <c r="E13" s="181" t="s">
        <v>431</v>
      </c>
      <c r="F13" s="188">
        <v>7.6</v>
      </c>
      <c r="G13" s="188">
        <v>6.3</v>
      </c>
      <c r="H13" s="184" t="s">
        <v>283</v>
      </c>
      <c r="I13" s="185">
        <f>G13-D13</f>
        <v>-0.29999999999999982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29.3</v>
      </c>
      <c r="H14" s="184" t="s">
        <v>165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20.5</v>
      </c>
      <c r="E15" s="175" t="s">
        <v>353</v>
      </c>
      <c r="F15" s="180">
        <v>34.5</v>
      </c>
      <c r="G15" s="180">
        <v>19.3</v>
      </c>
      <c r="H15" s="184" t="s">
        <v>324</v>
      </c>
      <c r="I15" s="185">
        <f>D15-G15</f>
        <v>1.1999999999999993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87.5</v>
      </c>
      <c r="E19" s="181" t="s">
        <v>242</v>
      </c>
      <c r="F19" s="180">
        <v>95.1</v>
      </c>
      <c r="G19" s="180">
        <v>100</v>
      </c>
      <c r="H19" s="184" t="s">
        <v>455</v>
      </c>
      <c r="I19" s="185">
        <f>G19-D19</f>
        <v>12.5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97.6</v>
      </c>
      <c r="H20" s="184" t="s">
        <v>53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75</v>
      </c>
      <c r="E21" s="181" t="s">
        <v>392</v>
      </c>
      <c r="F21" s="180">
        <v>100</v>
      </c>
      <c r="G21" s="180">
        <v>76</v>
      </c>
      <c r="H21" s="184" t="s">
        <v>57</v>
      </c>
      <c r="I21" s="185">
        <f>G21-D21</f>
        <v>1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56.3</v>
      </c>
      <c r="E22" s="181" t="s">
        <v>312</v>
      </c>
      <c r="F22" s="180">
        <v>60.8</v>
      </c>
      <c r="G22" s="180">
        <v>62.5</v>
      </c>
      <c r="H22" s="184" t="s">
        <v>346</v>
      </c>
      <c r="I22" s="185">
        <f>G22-D22</f>
        <v>6.2000000000000028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75</v>
      </c>
      <c r="E23" s="181" t="s">
        <v>306</v>
      </c>
      <c r="F23" s="180">
        <v>83.8</v>
      </c>
      <c r="G23" s="180">
        <v>100</v>
      </c>
      <c r="H23" s="184" t="s">
        <v>386</v>
      </c>
      <c r="I23" s="185">
        <f>G23-D23</f>
        <v>25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67.400000000000006</v>
      </c>
      <c r="E24" s="181" t="s">
        <v>406</v>
      </c>
      <c r="F24" s="180">
        <v>94.8</v>
      </c>
      <c r="G24" s="180">
        <v>96.5</v>
      </c>
      <c r="H24" s="184" t="s">
        <v>374</v>
      </c>
      <c r="I24" s="185">
        <f>G24-D24</f>
        <v>29.099999999999994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17</v>
      </c>
      <c r="D26" s="434"/>
      <c r="E26" s="213" t="s">
        <v>2</v>
      </c>
      <c r="F26" s="433">
        <v>21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76</v>
      </c>
      <c r="F27" s="439" t="s">
        <v>463</v>
      </c>
      <c r="G27" s="440"/>
      <c r="H27" s="176">
        <v>77.5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78.2</v>
      </c>
      <c r="E28" s="181" t="s">
        <v>391</v>
      </c>
      <c r="F28" s="180">
        <v>81.099999999999994</v>
      </c>
      <c r="G28" s="180">
        <v>82.8</v>
      </c>
      <c r="H28" s="184" t="s">
        <v>351</v>
      </c>
      <c r="I28" s="185">
        <f>G28-D28</f>
        <v>4.5999999999999943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3.6</v>
      </c>
      <c r="E29" s="181" t="s">
        <v>359</v>
      </c>
      <c r="F29" s="188">
        <v>4.5999999999999996</v>
      </c>
      <c r="G29" s="189">
        <v>5</v>
      </c>
      <c r="H29" s="184" t="s">
        <v>434</v>
      </c>
      <c r="I29" s="185">
        <f>G29-D29</f>
        <v>1.4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45.7</v>
      </c>
      <c r="E30" s="181" t="s">
        <v>312</v>
      </c>
      <c r="F30" s="188">
        <v>53.6</v>
      </c>
      <c r="G30" s="189">
        <v>54.7</v>
      </c>
      <c r="H30" s="184" t="s">
        <v>351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60.1</v>
      </c>
      <c r="H31" s="184" t="s">
        <v>147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</v>
      </c>
      <c r="D33" s="434"/>
      <c r="E33" s="214" t="s">
        <v>2</v>
      </c>
      <c r="F33" s="435" t="s">
        <v>429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100</v>
      </c>
      <c r="F34" s="439" t="s">
        <v>463</v>
      </c>
      <c r="G34" s="440"/>
      <c r="H34" s="176">
        <v>99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98.2</v>
      </c>
      <c r="H35" s="184" t="s">
        <v>347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99.9</v>
      </c>
      <c r="E36" s="181" t="s">
        <v>368</v>
      </c>
      <c r="F36" s="197">
        <v>98.4</v>
      </c>
      <c r="G36" s="188">
        <v>98.5</v>
      </c>
      <c r="H36" s="184" t="s">
        <v>330</v>
      </c>
      <c r="I36" s="185">
        <f>G36-D36</f>
        <v>-1.4000000000000057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447" priority="26" operator="containsText" text="красная зона">
      <formula>NOT(ISERROR(SEARCH("красная зона",E38)))</formula>
    </cfRule>
    <cfRule type="containsText" dxfId="446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445" priority="24" operator="containsText" text="красная зона">
      <formula>NOT(ISERROR(SEARCH("красная зона",E6)))</formula>
    </cfRule>
    <cfRule type="containsText" dxfId="444" priority="25" operator="containsText" text="зеленая зона">
      <formula>NOT(ISERROR(SEARCH("зеленая зона",E6)))</formula>
    </cfRule>
  </conditionalFormatting>
  <conditionalFormatting sqref="E19">
    <cfRule type="containsText" dxfId="443" priority="22" operator="containsText" text="красная зона">
      <formula>NOT(ISERROR(SEARCH("красная зона",E19)))</formula>
    </cfRule>
    <cfRule type="containsText" dxfId="442" priority="23" operator="containsText" text="зеленая зона">
      <formula>NOT(ISERROR(SEARCH("зеленая зона",E19)))</formula>
    </cfRule>
  </conditionalFormatting>
  <conditionalFormatting sqref="E22">
    <cfRule type="containsText" dxfId="441" priority="20" operator="containsText" text="красная зона">
      <formula>NOT(ISERROR(SEARCH("красная зона",E22)))</formula>
    </cfRule>
    <cfRule type="containsText" dxfId="440" priority="21" operator="containsText" text="зеленая зона">
      <formula>NOT(ISERROR(SEARCH("зеленая зона",E22)))</formula>
    </cfRule>
  </conditionalFormatting>
  <conditionalFormatting sqref="E23">
    <cfRule type="containsText" dxfId="439" priority="18" operator="containsText" text="красная зона">
      <formula>NOT(ISERROR(SEARCH("красная зона",E23)))</formula>
    </cfRule>
    <cfRule type="containsText" dxfId="438" priority="19" operator="containsText" text="зеленая зона">
      <formula>NOT(ISERROR(SEARCH("зеленая зона",E23)))</formula>
    </cfRule>
  </conditionalFormatting>
  <conditionalFormatting sqref="E24">
    <cfRule type="containsText" dxfId="437" priority="16" operator="containsText" text="красная зона">
      <formula>NOT(ISERROR(SEARCH("красная зона",E24)))</formula>
    </cfRule>
    <cfRule type="containsText" dxfId="436" priority="17" operator="containsText" text="зеленая зона">
      <formula>NOT(ISERROR(SEARCH("зеленая зона",E24)))</formula>
    </cfRule>
  </conditionalFormatting>
  <conditionalFormatting sqref="H6">
    <cfRule type="containsText" dxfId="435" priority="14" operator="containsText" text="красная зона">
      <formula>NOT(ISERROR(SEARCH("красная зона",H6)))</formula>
    </cfRule>
    <cfRule type="containsText" dxfId="434" priority="15" operator="containsText" text="зеленая зона">
      <formula>NOT(ISERROR(SEARCH("зеленая зона",H6)))</formula>
    </cfRule>
  </conditionalFormatting>
  <conditionalFormatting sqref="I3">
    <cfRule type="containsText" dxfId="433" priority="11" operator="containsText" text="красная зона">
      <formula>NOT(ISERROR(SEARCH("красная зона",I3)))</formula>
    </cfRule>
    <cfRule type="containsText" dxfId="432" priority="12" operator="containsText" text="зеленая зона">
      <formula>NOT(ISERROR(SEARCH("зеленая зона",I3)))</formula>
    </cfRule>
  </conditionalFormatting>
  <conditionalFormatting sqref="H10:H11">
    <cfRule type="containsText" dxfId="431" priority="9" operator="containsText" text="ниже">
      <formula>NOT(ISERROR(SEARCH("ниже",H10)))</formula>
    </cfRule>
    <cfRule type="containsText" dxfId="430" priority="10" operator="containsText" text="выше">
      <formula>NOT(ISERROR(SEARCH("выше",H10)))</formula>
    </cfRule>
  </conditionalFormatting>
  <conditionalFormatting sqref="H13:H15">
    <cfRule type="containsText" dxfId="429" priority="7" operator="containsText" text="ниже">
      <formula>NOT(ISERROR(SEARCH("ниже",H13)))</formula>
    </cfRule>
    <cfRule type="containsText" dxfId="428" priority="8" operator="containsText" text="выше">
      <formula>NOT(ISERROR(SEARCH("выше",H13)))</formula>
    </cfRule>
  </conditionalFormatting>
  <conditionalFormatting sqref="H19:H24">
    <cfRule type="containsText" dxfId="427" priority="5" operator="containsText" text="ниже">
      <formula>NOT(ISERROR(SEARCH("ниже",H19)))</formula>
    </cfRule>
    <cfRule type="containsText" dxfId="426" priority="6" operator="containsText" text="выше">
      <formula>NOT(ISERROR(SEARCH("выше",H19)))</formula>
    </cfRule>
  </conditionalFormatting>
  <conditionalFormatting sqref="H35:H36">
    <cfRule type="containsText" dxfId="425" priority="3" operator="containsText" text="ниже">
      <formula>NOT(ISERROR(SEARCH("ниже",H35)))</formula>
    </cfRule>
    <cfRule type="containsText" dxfId="424" priority="4" operator="containsText" text="выше">
      <formula>NOT(ISERROR(SEARCH("выше",H35)))</formula>
    </cfRule>
  </conditionalFormatting>
  <conditionalFormatting sqref="H28:H31">
    <cfRule type="containsText" dxfId="423" priority="1" operator="containsText" text="ниже">
      <formula>NOT(ISERROR(SEARCH("ниже",H28)))</formula>
    </cfRule>
    <cfRule type="containsText" dxfId="422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A09AF1C9-A401-41E9-ABB1-8D553A2B6AA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60" zoomScaleNormal="60" workbookViewId="0">
      <selection activeCell="J27" sqref="J27"/>
    </sheetView>
  </sheetViews>
  <sheetFormatPr defaultRowHeight="18.75" x14ac:dyDescent="0.3"/>
  <cols>
    <col min="1" max="1" width="9.140625" style="270"/>
    <col min="2" max="2" width="31.42578125" style="270" customWidth="1"/>
    <col min="3" max="5" width="21.85546875" style="281" customWidth="1"/>
    <col min="6" max="6" width="50.7109375" style="281" customWidth="1"/>
    <col min="7" max="16384" width="9.140625" style="270"/>
  </cols>
  <sheetData>
    <row r="1" spans="1:13" ht="35.25" customHeight="1" x14ac:dyDescent="0.3">
      <c r="A1" s="321" t="s">
        <v>500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x14ac:dyDescent="0.3">
      <c r="A2" s="322"/>
      <c r="B2" s="323"/>
      <c r="C2" s="271" t="s">
        <v>486</v>
      </c>
      <c r="D2" s="271" t="s">
        <v>487</v>
      </c>
      <c r="E2" s="271" t="s">
        <v>488</v>
      </c>
      <c r="F2" s="271" t="s">
        <v>489</v>
      </c>
    </row>
    <row r="3" spans="1:13" ht="184.5" customHeight="1" x14ac:dyDescent="0.3">
      <c r="A3" s="324"/>
      <c r="B3" s="325"/>
      <c r="C3" s="297" t="s">
        <v>490</v>
      </c>
      <c r="D3" s="272" t="s">
        <v>491</v>
      </c>
      <c r="E3" s="272" t="s">
        <v>492</v>
      </c>
      <c r="F3" s="272" t="s">
        <v>33</v>
      </c>
      <c r="H3" s="273"/>
    </row>
    <row r="4" spans="1:13" x14ac:dyDescent="0.3">
      <c r="A4" s="315">
        <v>1</v>
      </c>
      <c r="B4" s="311" t="s">
        <v>152</v>
      </c>
      <c r="C4" s="298">
        <v>81.900000000000006</v>
      </c>
      <c r="D4" s="253">
        <v>4.5</v>
      </c>
      <c r="E4" s="274">
        <v>54.2</v>
      </c>
      <c r="F4" s="275">
        <v>65.8</v>
      </c>
    </row>
    <row r="5" spans="1:13" x14ac:dyDescent="0.3">
      <c r="A5" s="315">
        <v>2</v>
      </c>
      <c r="B5" s="311" t="s">
        <v>502</v>
      </c>
      <c r="C5" s="298">
        <v>85.1</v>
      </c>
      <c r="D5" s="274">
        <v>5.5</v>
      </c>
      <c r="E5" s="274">
        <v>56.2</v>
      </c>
      <c r="F5" s="275">
        <v>64.2</v>
      </c>
    </row>
    <row r="6" spans="1:13" x14ac:dyDescent="0.3">
      <c r="A6" s="315">
        <v>3</v>
      </c>
      <c r="B6" s="311" t="s">
        <v>87</v>
      </c>
      <c r="C6" s="298">
        <v>81.2</v>
      </c>
      <c r="D6" s="253">
        <v>3.9</v>
      </c>
      <c r="E6" s="274">
        <v>53.7</v>
      </c>
      <c r="F6" s="276">
        <v>76.8</v>
      </c>
    </row>
    <row r="7" spans="1:13" x14ac:dyDescent="0.3">
      <c r="A7" s="315">
        <v>4</v>
      </c>
      <c r="B7" s="311" t="s">
        <v>98</v>
      </c>
      <c r="C7" s="298">
        <v>91.3</v>
      </c>
      <c r="D7" s="274">
        <v>7.6</v>
      </c>
      <c r="E7" s="274">
        <v>60.9</v>
      </c>
      <c r="F7" s="275">
        <v>60.6</v>
      </c>
    </row>
    <row r="8" spans="1:13" x14ac:dyDescent="0.3">
      <c r="A8" s="315">
        <v>5</v>
      </c>
      <c r="B8" s="311" t="s">
        <v>469</v>
      </c>
      <c r="C8" s="299">
        <v>78</v>
      </c>
      <c r="D8" s="274">
        <v>6</v>
      </c>
      <c r="E8" s="253">
        <v>51.6</v>
      </c>
      <c r="F8" s="276">
        <v>95.6</v>
      </c>
    </row>
    <row r="9" spans="1:13" x14ac:dyDescent="0.3">
      <c r="A9" s="315">
        <v>6</v>
      </c>
      <c r="B9" s="311" t="s">
        <v>73</v>
      </c>
      <c r="C9" s="298">
        <v>81.400000000000006</v>
      </c>
      <c r="D9" s="274">
        <v>5.8</v>
      </c>
      <c r="E9" s="274">
        <v>53.8</v>
      </c>
      <c r="F9" s="275">
        <v>67.8</v>
      </c>
    </row>
    <row r="10" spans="1:13" x14ac:dyDescent="0.3">
      <c r="A10" s="315">
        <v>7</v>
      </c>
      <c r="B10" s="311" t="s">
        <v>214</v>
      </c>
      <c r="C10" s="299">
        <v>80.900000000000006</v>
      </c>
      <c r="D10" s="274">
        <v>5</v>
      </c>
      <c r="E10" s="253">
        <v>53.5</v>
      </c>
      <c r="F10" s="276">
        <v>72.8</v>
      </c>
    </row>
    <row r="11" spans="1:13" x14ac:dyDescent="0.3">
      <c r="A11" s="315">
        <v>8</v>
      </c>
      <c r="B11" s="311" t="s">
        <v>212</v>
      </c>
      <c r="C11" s="298">
        <v>87.1</v>
      </c>
      <c r="D11" s="274">
        <v>5.3</v>
      </c>
      <c r="E11" s="274">
        <v>57.6</v>
      </c>
      <c r="F11" s="275">
        <v>67.900000000000006</v>
      </c>
    </row>
    <row r="12" spans="1:13" x14ac:dyDescent="0.3">
      <c r="A12" s="315">
        <v>9</v>
      </c>
      <c r="B12" s="311" t="s">
        <v>203</v>
      </c>
      <c r="C12" s="299">
        <v>73.5</v>
      </c>
      <c r="D12" s="253">
        <v>3.7</v>
      </c>
      <c r="E12" s="253">
        <v>48.6</v>
      </c>
      <c r="F12" s="276">
        <v>85.3</v>
      </c>
    </row>
    <row r="13" spans="1:13" x14ac:dyDescent="0.3">
      <c r="A13" s="315">
        <v>10</v>
      </c>
      <c r="B13" s="311" t="s">
        <v>303</v>
      </c>
      <c r="C13" s="299">
        <v>66.3</v>
      </c>
      <c r="D13" s="253">
        <v>2.6</v>
      </c>
      <c r="E13" s="253">
        <v>43.8</v>
      </c>
      <c r="F13" s="275">
        <v>70.2</v>
      </c>
    </row>
    <row r="14" spans="1:13" s="277" customFormat="1" x14ac:dyDescent="0.3">
      <c r="A14" s="315">
        <v>11</v>
      </c>
      <c r="B14" s="312" t="s">
        <v>210</v>
      </c>
      <c r="C14" s="298">
        <v>84.9</v>
      </c>
      <c r="D14" s="274">
        <v>4.5999999999999996</v>
      </c>
      <c r="E14" s="274">
        <v>56.1</v>
      </c>
      <c r="F14" s="275">
        <v>71.099999999999994</v>
      </c>
    </row>
    <row r="15" spans="1:13" s="277" customFormat="1" x14ac:dyDescent="0.3">
      <c r="A15" s="315">
        <v>12</v>
      </c>
      <c r="B15" s="312" t="s">
        <v>335</v>
      </c>
      <c r="C15" s="300">
        <v>76</v>
      </c>
      <c r="D15" s="265">
        <v>3.3</v>
      </c>
      <c r="E15" s="265">
        <v>50.2</v>
      </c>
      <c r="F15" s="278">
        <v>51.2</v>
      </c>
    </row>
    <row r="16" spans="1:13" x14ac:dyDescent="0.3">
      <c r="A16" s="315">
        <v>13</v>
      </c>
      <c r="B16" s="311" t="s">
        <v>200</v>
      </c>
      <c r="C16" s="298">
        <v>86.1</v>
      </c>
      <c r="D16" s="274">
        <v>7.3</v>
      </c>
      <c r="E16" s="274">
        <v>56.9</v>
      </c>
      <c r="F16" s="276">
        <v>82.7</v>
      </c>
    </row>
    <row r="17" spans="1:6" x14ac:dyDescent="0.3">
      <c r="A17" s="315">
        <v>14</v>
      </c>
      <c r="B17" s="311" t="s">
        <v>352</v>
      </c>
      <c r="C17" s="300">
        <v>77.8</v>
      </c>
      <c r="D17" s="265">
        <v>4.3</v>
      </c>
      <c r="E17" s="265">
        <v>51.5</v>
      </c>
      <c r="F17" s="278">
        <v>61.4</v>
      </c>
    </row>
    <row r="18" spans="1:6" x14ac:dyDescent="0.3">
      <c r="A18" s="315">
        <v>15</v>
      </c>
      <c r="B18" s="311" t="s">
        <v>362</v>
      </c>
      <c r="C18" s="301">
        <v>85.9</v>
      </c>
      <c r="D18" s="259">
        <v>5.4</v>
      </c>
      <c r="E18" s="259">
        <v>56.7</v>
      </c>
      <c r="F18" s="279">
        <v>73</v>
      </c>
    </row>
    <row r="19" spans="1:6" x14ac:dyDescent="0.3">
      <c r="A19" s="315">
        <v>16</v>
      </c>
      <c r="B19" s="311" t="s">
        <v>378</v>
      </c>
      <c r="C19" s="300">
        <v>61.7</v>
      </c>
      <c r="D19" s="265">
        <v>1</v>
      </c>
      <c r="E19" s="265">
        <v>40.4</v>
      </c>
      <c r="F19" s="278">
        <v>66.3</v>
      </c>
    </row>
    <row r="20" spans="1:6" x14ac:dyDescent="0.3">
      <c r="A20" s="315">
        <v>17</v>
      </c>
      <c r="B20" s="311" t="s">
        <v>390</v>
      </c>
      <c r="C20" s="300">
        <v>74.7</v>
      </c>
      <c r="D20" s="265">
        <v>2.9</v>
      </c>
      <c r="E20" s="265">
        <v>49.4</v>
      </c>
      <c r="F20" s="278">
        <v>54.2</v>
      </c>
    </row>
    <row r="21" spans="1:6" x14ac:dyDescent="0.3">
      <c r="A21" s="315">
        <v>18</v>
      </c>
      <c r="B21" s="311" t="s">
        <v>193</v>
      </c>
      <c r="C21" s="298">
        <v>85.2</v>
      </c>
      <c r="D21" s="274">
        <v>5.0999999999999996</v>
      </c>
      <c r="E21" s="274">
        <v>56.3</v>
      </c>
      <c r="F21" s="275">
        <v>66.8</v>
      </c>
    </row>
    <row r="22" spans="1:6" x14ac:dyDescent="0.3">
      <c r="A22" s="315">
        <v>19</v>
      </c>
      <c r="B22" s="311" t="s">
        <v>397</v>
      </c>
      <c r="C22" s="301">
        <v>85.1</v>
      </c>
      <c r="D22" s="259">
        <v>4.5999999999999996</v>
      </c>
      <c r="E22" s="259">
        <v>56.2</v>
      </c>
      <c r="F22" s="279">
        <v>75.7</v>
      </c>
    </row>
    <row r="23" spans="1:6" x14ac:dyDescent="0.3">
      <c r="A23" s="315">
        <v>20</v>
      </c>
      <c r="B23" s="311" t="s">
        <v>405</v>
      </c>
      <c r="C23" s="300">
        <v>64.900000000000006</v>
      </c>
      <c r="D23" s="265">
        <v>2.5</v>
      </c>
      <c r="E23" s="265">
        <v>43</v>
      </c>
      <c r="F23" s="279">
        <v>73.8</v>
      </c>
    </row>
    <row r="24" spans="1:6" x14ac:dyDescent="0.3">
      <c r="A24" s="315">
        <v>21</v>
      </c>
      <c r="B24" s="311" t="s">
        <v>411</v>
      </c>
      <c r="C24" s="300">
        <v>79.900000000000006</v>
      </c>
      <c r="D24" s="259">
        <v>4.7</v>
      </c>
      <c r="E24" s="265">
        <v>52.8</v>
      </c>
      <c r="F24" s="278">
        <v>66.599999999999994</v>
      </c>
    </row>
    <row r="25" spans="1:6" x14ac:dyDescent="0.3">
      <c r="A25" s="315">
        <v>22</v>
      </c>
      <c r="B25" s="311" t="s">
        <v>418</v>
      </c>
      <c r="C25" s="300">
        <v>74.5</v>
      </c>
      <c r="D25" s="265">
        <v>4</v>
      </c>
      <c r="E25" s="265">
        <v>49.2</v>
      </c>
      <c r="F25" s="279">
        <v>76.3</v>
      </c>
    </row>
    <row r="26" spans="1:6" x14ac:dyDescent="0.3">
      <c r="A26" s="315">
        <v>23</v>
      </c>
      <c r="B26" s="311" t="s">
        <v>172</v>
      </c>
      <c r="C26" s="299">
        <v>67.099999999999994</v>
      </c>
      <c r="D26" s="253">
        <v>4</v>
      </c>
      <c r="E26" s="253">
        <v>44.4</v>
      </c>
      <c r="F26" s="276">
        <v>73.599999999999994</v>
      </c>
    </row>
    <row r="27" spans="1:6" x14ac:dyDescent="0.3">
      <c r="A27" s="315">
        <v>24</v>
      </c>
      <c r="B27" s="311" t="s">
        <v>424</v>
      </c>
      <c r="C27" s="301">
        <v>81.3</v>
      </c>
      <c r="D27" s="259">
        <v>5.3</v>
      </c>
      <c r="E27" s="259">
        <v>53.6</v>
      </c>
      <c r="F27" s="278">
        <v>70.900000000000006</v>
      </c>
    </row>
    <row r="28" spans="1:6" x14ac:dyDescent="0.3">
      <c r="A28" s="315">
        <v>25</v>
      </c>
      <c r="B28" s="311" t="s">
        <v>430</v>
      </c>
      <c r="C28" s="301">
        <v>82.8</v>
      </c>
      <c r="D28" s="259">
        <v>5</v>
      </c>
      <c r="E28" s="259">
        <v>54.7</v>
      </c>
      <c r="F28" s="278">
        <v>60.1</v>
      </c>
    </row>
    <row r="29" spans="1:6" x14ac:dyDescent="0.3">
      <c r="A29" s="315">
        <v>26</v>
      </c>
      <c r="B29" s="311" t="s">
        <v>157</v>
      </c>
      <c r="C29" s="298">
        <v>85.5</v>
      </c>
      <c r="D29" s="274">
        <v>6.6</v>
      </c>
      <c r="E29" s="274">
        <v>56.5</v>
      </c>
      <c r="F29" s="276">
        <v>84</v>
      </c>
    </row>
    <row r="30" spans="1:6" x14ac:dyDescent="0.3">
      <c r="A30" s="315">
        <v>27</v>
      </c>
      <c r="B30" s="311" t="s">
        <v>471</v>
      </c>
      <c r="C30" s="299">
        <v>78.599999999999994</v>
      </c>
      <c r="D30" s="253">
        <v>4</v>
      </c>
      <c r="E30" s="253">
        <v>51.5</v>
      </c>
      <c r="F30" s="276">
        <v>74.2</v>
      </c>
    </row>
    <row r="31" spans="1:6" x14ac:dyDescent="0.3">
      <c r="A31" s="315">
        <v>28</v>
      </c>
      <c r="B31" s="311" t="s">
        <v>435</v>
      </c>
      <c r="C31" s="301">
        <v>84.9</v>
      </c>
      <c r="D31" s="259">
        <v>6.5</v>
      </c>
      <c r="E31" s="259">
        <v>56.2</v>
      </c>
      <c r="F31" s="278">
        <v>56.2</v>
      </c>
    </row>
    <row r="32" spans="1:6" x14ac:dyDescent="0.3">
      <c r="A32" s="315">
        <v>29</v>
      </c>
      <c r="B32" s="311" t="s">
        <v>304</v>
      </c>
      <c r="C32" s="302">
        <v>87.5</v>
      </c>
      <c r="D32" s="266">
        <v>6.2</v>
      </c>
      <c r="E32" s="266">
        <v>58</v>
      </c>
      <c r="F32" s="280">
        <v>73</v>
      </c>
    </row>
    <row r="33" spans="1:6" x14ac:dyDescent="0.3">
      <c r="A33" s="315">
        <v>30</v>
      </c>
      <c r="B33" s="311" t="s">
        <v>251</v>
      </c>
      <c r="C33" s="299">
        <v>77.8</v>
      </c>
      <c r="D33" s="253">
        <v>4.3</v>
      </c>
      <c r="E33" s="253">
        <v>51.4</v>
      </c>
      <c r="F33" s="276">
        <v>74.2</v>
      </c>
    </row>
    <row r="34" spans="1:6" x14ac:dyDescent="0.3">
      <c r="A34" s="315">
        <v>31</v>
      </c>
      <c r="B34" s="311" t="s">
        <v>439</v>
      </c>
      <c r="C34" s="300">
        <v>79.599999999999994</v>
      </c>
      <c r="D34" s="265">
        <v>3.8</v>
      </c>
      <c r="E34" s="265">
        <v>52.7</v>
      </c>
      <c r="F34" s="278">
        <v>71.7</v>
      </c>
    </row>
    <row r="35" spans="1:6" x14ac:dyDescent="0.3">
      <c r="A35" s="315">
        <v>32</v>
      </c>
      <c r="B35" s="311" t="s">
        <v>247</v>
      </c>
      <c r="C35" s="298">
        <v>84.5</v>
      </c>
      <c r="D35" s="274">
        <v>4.8</v>
      </c>
      <c r="E35" s="274">
        <v>55.9</v>
      </c>
      <c r="F35" s="276">
        <v>71.900000000000006</v>
      </c>
    </row>
    <row r="36" spans="1:6" x14ac:dyDescent="0.3">
      <c r="A36" s="315">
        <v>33</v>
      </c>
      <c r="B36" s="311" t="s">
        <v>240</v>
      </c>
      <c r="C36" s="299">
        <v>70</v>
      </c>
      <c r="D36" s="253">
        <v>2.6</v>
      </c>
      <c r="E36" s="253">
        <v>46.2</v>
      </c>
      <c r="F36" s="276">
        <v>74.099999999999994</v>
      </c>
    </row>
    <row r="37" spans="1:6" x14ac:dyDescent="0.3">
      <c r="A37" s="315">
        <v>34</v>
      </c>
      <c r="B37" s="311" t="s">
        <v>446</v>
      </c>
      <c r="C37" s="301">
        <v>88.1</v>
      </c>
      <c r="D37" s="259">
        <v>5.4</v>
      </c>
      <c r="E37" s="259">
        <v>58.3</v>
      </c>
      <c r="F37" s="279">
        <v>72.400000000000006</v>
      </c>
    </row>
    <row r="38" spans="1:6" x14ac:dyDescent="0.3">
      <c r="A38" s="315">
        <v>35</v>
      </c>
      <c r="B38" s="311" t="s">
        <v>227</v>
      </c>
      <c r="C38" s="298">
        <v>84.1</v>
      </c>
      <c r="D38" s="274">
        <v>4.5999999999999996</v>
      </c>
      <c r="E38" s="274">
        <v>55.6</v>
      </c>
      <c r="F38" s="276">
        <v>73.7</v>
      </c>
    </row>
    <row r="39" spans="1:6" x14ac:dyDescent="0.3">
      <c r="A39" s="315">
        <v>36</v>
      </c>
      <c r="B39" s="311" t="s">
        <v>442</v>
      </c>
      <c r="C39" s="301">
        <v>84.9</v>
      </c>
      <c r="D39" s="265">
        <v>3.8</v>
      </c>
      <c r="E39" s="259">
        <v>56.1</v>
      </c>
      <c r="F39" s="278">
        <v>68</v>
      </c>
    </row>
    <row r="40" spans="1:6" x14ac:dyDescent="0.3">
      <c r="A40" s="315">
        <v>37</v>
      </c>
      <c r="B40" s="311" t="s">
        <v>447</v>
      </c>
      <c r="C40" s="300">
        <v>73.2</v>
      </c>
      <c r="D40" s="265">
        <v>3</v>
      </c>
      <c r="E40" s="265">
        <v>48.4</v>
      </c>
      <c r="F40" s="279">
        <v>79.5</v>
      </c>
    </row>
    <row r="41" spans="1:6" x14ac:dyDescent="0.3">
      <c r="A41" s="315">
        <v>38</v>
      </c>
      <c r="B41" s="311" t="s">
        <v>218</v>
      </c>
      <c r="C41" s="299">
        <v>74.5</v>
      </c>
      <c r="D41" s="253">
        <v>3.6</v>
      </c>
      <c r="E41" s="253">
        <v>49.2</v>
      </c>
      <c r="F41" s="275">
        <v>59.4</v>
      </c>
    </row>
    <row r="42" spans="1:6" x14ac:dyDescent="0.3">
      <c r="A42" s="315">
        <v>39</v>
      </c>
      <c r="B42" s="311" t="s">
        <v>450</v>
      </c>
      <c r="C42" s="300">
        <v>56.2</v>
      </c>
      <c r="D42" s="265">
        <v>1.9</v>
      </c>
      <c r="E42" s="265">
        <v>37.1</v>
      </c>
      <c r="F42" s="278">
        <v>70</v>
      </c>
    </row>
    <row r="43" spans="1:6" x14ac:dyDescent="0.3">
      <c r="A43" s="315">
        <v>40</v>
      </c>
      <c r="B43" s="311" t="s">
        <v>38</v>
      </c>
      <c r="C43" s="299">
        <v>64.5</v>
      </c>
      <c r="D43" s="253">
        <v>2.4</v>
      </c>
      <c r="E43" s="253">
        <v>42.6</v>
      </c>
      <c r="F43" s="276">
        <v>73.599999999999994</v>
      </c>
    </row>
    <row r="44" spans="1:6" x14ac:dyDescent="0.3">
      <c r="A44" s="315">
        <v>41</v>
      </c>
      <c r="B44" s="270" t="s">
        <v>452</v>
      </c>
      <c r="C44" s="262">
        <v>77.900000000000006</v>
      </c>
      <c r="D44" s="259">
        <v>4.7</v>
      </c>
      <c r="E44" s="265">
        <v>51.5</v>
      </c>
      <c r="F44" s="279">
        <v>86.1</v>
      </c>
    </row>
    <row r="45" spans="1:6" x14ac:dyDescent="0.3">
      <c r="A45" s="315">
        <v>42</v>
      </c>
      <c r="B45" s="270" t="s">
        <v>470</v>
      </c>
      <c r="C45" s="261">
        <v>89.9</v>
      </c>
      <c r="D45" s="259">
        <v>5.0999999999999996</v>
      </c>
      <c r="E45" s="259">
        <v>59.8</v>
      </c>
      <c r="F45" s="278">
        <v>63.6</v>
      </c>
    </row>
  </sheetData>
  <mergeCells count="2">
    <mergeCell ref="A2:B3"/>
    <mergeCell ref="A1:M1"/>
  </mergeCells>
  <conditionalFormatting sqref="F7:F10">
    <cfRule type="containsText" dxfId="1027" priority="19" operator="containsText" text="ниже">
      <formula>NOT(ISERROR(SEARCH("ниже",F7)))</formula>
    </cfRule>
    <cfRule type="containsText" dxfId="1026" priority="20" operator="containsText" text="выше">
      <formula>NOT(ISERROR(SEARCH("выше",F7)))</formula>
    </cfRule>
  </conditionalFormatting>
  <conditionalFormatting sqref="F11:F12">
    <cfRule type="containsText" dxfId="1025" priority="17" operator="containsText" text="ниже">
      <formula>NOT(ISERROR(SEARCH("ниже",F11)))</formula>
    </cfRule>
    <cfRule type="containsText" dxfId="1024" priority="18" operator="containsText" text="выше">
      <formula>NOT(ISERROR(SEARCH("выше",F11)))</formula>
    </cfRule>
  </conditionalFormatting>
  <conditionalFormatting sqref="F14:F16">
    <cfRule type="containsText" dxfId="1023" priority="15" operator="containsText" text="ниже">
      <formula>NOT(ISERROR(SEARCH("ниже",F14)))</formula>
    </cfRule>
    <cfRule type="containsText" dxfId="1022" priority="16" operator="containsText" text="выше">
      <formula>NOT(ISERROR(SEARCH("выше",F14)))</formula>
    </cfRule>
  </conditionalFormatting>
  <conditionalFormatting sqref="F17:F20">
    <cfRule type="containsText" dxfId="1021" priority="13" operator="containsText" text="ниже">
      <formula>NOT(ISERROR(SEARCH("ниже",F17)))</formula>
    </cfRule>
    <cfRule type="containsText" dxfId="1020" priority="14" operator="containsText" text="выше">
      <formula>NOT(ISERROR(SEARCH("выше",F17)))</formula>
    </cfRule>
  </conditionalFormatting>
  <conditionalFormatting sqref="E20:E21">
    <cfRule type="containsText" dxfId="1019" priority="11" operator="containsText" text="ниже">
      <formula>NOT(ISERROR(SEARCH("ниже",E20)))</formula>
    </cfRule>
    <cfRule type="containsText" dxfId="1018" priority="12" operator="containsText" text="выше">
      <formula>NOT(ISERROR(SEARCH("выше",E20)))</formula>
    </cfRule>
  </conditionalFormatting>
  <conditionalFormatting sqref="E27:E28">
    <cfRule type="containsText" dxfId="1017" priority="9" operator="containsText" text="ниже">
      <formula>NOT(ISERROR(SEARCH("ниже",E27)))</formula>
    </cfRule>
    <cfRule type="containsText" dxfId="1016" priority="10" operator="containsText" text="выше">
      <formula>NOT(ISERROR(SEARCH("выше",E27)))</formula>
    </cfRule>
  </conditionalFormatting>
  <conditionalFormatting sqref="E31:E32">
    <cfRule type="containsText" dxfId="1015" priority="7" operator="containsText" text="ниже">
      <formula>NOT(ISERROR(SEARCH("ниже",E31)))</formula>
    </cfRule>
    <cfRule type="containsText" dxfId="1014" priority="8" operator="containsText" text="выше">
      <formula>NOT(ISERROR(SEARCH("выше",E31)))</formula>
    </cfRule>
  </conditionalFormatting>
  <conditionalFormatting sqref="F37:F40">
    <cfRule type="containsText" dxfId="1013" priority="5" operator="containsText" text="ниже">
      <formula>NOT(ISERROR(SEARCH("ниже",F37)))</formula>
    </cfRule>
    <cfRule type="containsText" dxfId="1012" priority="6" operator="containsText" text="выше">
      <formula>NOT(ISERROR(SEARCH("выше",F37)))</formula>
    </cfRule>
  </conditionalFormatting>
  <conditionalFormatting sqref="E44:E45">
    <cfRule type="containsText" dxfId="1011" priority="3" operator="containsText" text="ниже">
      <formula>NOT(ISERROR(SEARCH("ниже",E44)))</formula>
    </cfRule>
    <cfRule type="containsText" dxfId="1010" priority="4" operator="containsText" text="выше">
      <formula>NOT(ISERROR(SEARCH("выше",E44)))</formula>
    </cfRule>
  </conditionalFormatting>
  <conditionalFormatting sqref="D44:D45">
    <cfRule type="containsText" dxfId="1009" priority="1" operator="containsText" text="ниже">
      <formula>NOT(ISERROR(SEARCH("ниже",D44)))</formula>
    </cfRule>
    <cfRule type="containsText" dxfId="1008" priority="2" operator="containsText" text="выше">
      <formula>NOT(ISERROR(SEARCH("выше",D44)))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H22" sqref="H22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157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3</v>
      </c>
      <c r="D3" s="341"/>
      <c r="E3" s="81" t="s">
        <v>2</v>
      </c>
      <c r="F3" s="340">
        <v>1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85.2</v>
      </c>
      <c r="F4" s="355" t="s">
        <v>5</v>
      </c>
      <c r="G4" s="356"/>
      <c r="H4" s="83">
        <v>90.3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4</v>
      </c>
      <c r="D8" s="347"/>
      <c r="E8" s="210" t="s">
        <v>2</v>
      </c>
      <c r="F8" s="346">
        <v>1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77.3</v>
      </c>
      <c r="F9" s="342" t="s">
        <v>463</v>
      </c>
      <c r="G9" s="343"/>
      <c r="H9" s="80">
        <v>86.3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69.3</v>
      </c>
      <c r="E10" s="49" t="s">
        <v>156</v>
      </c>
      <c r="F10" s="70">
        <v>56.2</v>
      </c>
      <c r="G10" s="69">
        <v>71.599999999999994</v>
      </c>
      <c r="H10" s="47" t="s">
        <v>261</v>
      </c>
      <c r="I10" s="46">
        <f>G10-D10</f>
        <v>2.2999999999999972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8.3000000000000007</v>
      </c>
      <c r="E11" s="49" t="s">
        <v>153</v>
      </c>
      <c r="F11" s="50">
        <v>11</v>
      </c>
      <c r="G11" s="60">
        <v>7.3</v>
      </c>
      <c r="H11" s="47" t="s">
        <v>279</v>
      </c>
      <c r="I11" s="46">
        <f>D11-G11</f>
        <v>1.0000000000000009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10.7</v>
      </c>
      <c r="E13" s="49" t="s">
        <v>156</v>
      </c>
      <c r="F13" s="50">
        <v>7.6</v>
      </c>
      <c r="G13" s="50">
        <v>11.3</v>
      </c>
      <c r="H13" s="47" t="s">
        <v>282</v>
      </c>
      <c r="I13" s="46">
        <f>G13-D13</f>
        <v>0.60000000000000142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30</v>
      </c>
      <c r="H14" s="47" t="s">
        <v>141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54.2</v>
      </c>
      <c r="E15" s="66" t="s">
        <v>80</v>
      </c>
      <c r="F15" s="61">
        <v>34.5</v>
      </c>
      <c r="G15" s="61">
        <v>46.5</v>
      </c>
      <c r="H15" s="47" t="s">
        <v>141</v>
      </c>
      <c r="I15" s="46">
        <f>D15-G15</f>
        <v>7.7000000000000028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131</v>
      </c>
      <c r="F19" s="61">
        <v>95.1</v>
      </c>
      <c r="G19" s="61">
        <v>100</v>
      </c>
      <c r="H19" s="47" t="s">
        <v>455</v>
      </c>
      <c r="I19" s="46">
        <f>G19-D19</f>
        <v>0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131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</v>
      </c>
      <c r="D22" s="61">
        <v>100</v>
      </c>
      <c r="E22" s="49" t="s">
        <v>131</v>
      </c>
      <c r="F22" s="61">
        <v>60.8</v>
      </c>
      <c r="G22" s="61">
        <v>100</v>
      </c>
      <c r="H22" s="47" t="s">
        <v>286</v>
      </c>
      <c r="I22" s="46">
        <f>G22-D22</f>
        <v>0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131</v>
      </c>
      <c r="F23" s="61">
        <v>83.8</v>
      </c>
      <c r="G23" s="61">
        <v>100</v>
      </c>
      <c r="H23" s="47" t="s">
        <v>222</v>
      </c>
      <c r="I23" s="46">
        <f>G23-D23</f>
        <v>0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84.6</v>
      </c>
      <c r="E24" s="49" t="s">
        <v>155</v>
      </c>
      <c r="F24" s="61">
        <v>94.8</v>
      </c>
      <c r="G24" s="61">
        <v>84.9</v>
      </c>
      <c r="H24" s="47" t="s">
        <v>168</v>
      </c>
      <c r="I24" s="46">
        <f>G24-D24</f>
        <v>0.30000000000001137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3</v>
      </c>
      <c r="D26" s="339"/>
      <c r="E26" s="217" t="s">
        <v>2</v>
      </c>
      <c r="F26" s="338">
        <v>3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89.7</v>
      </c>
      <c r="F27" s="342" t="s">
        <v>463</v>
      </c>
      <c r="G27" s="343"/>
      <c r="H27" s="80">
        <v>90.4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79.2</v>
      </c>
      <c r="E28" s="49" t="s">
        <v>155</v>
      </c>
      <c r="F28" s="61">
        <v>81.099999999999994</v>
      </c>
      <c r="G28" s="61">
        <v>85.5</v>
      </c>
      <c r="H28" s="47" t="s">
        <v>236</v>
      </c>
      <c r="I28" s="46">
        <f>G28-D28</f>
        <v>6.2999999999999972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5.2</v>
      </c>
      <c r="E29" s="62" t="s">
        <v>154</v>
      </c>
      <c r="F29" s="50">
        <v>4.5999999999999996</v>
      </c>
      <c r="G29" s="60">
        <v>6.6</v>
      </c>
      <c r="H29" s="47" t="s">
        <v>134</v>
      </c>
      <c r="I29" s="46">
        <f>G29-D29</f>
        <v>1.3999999999999995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53.8</v>
      </c>
      <c r="E30" s="49" t="s">
        <v>153</v>
      </c>
      <c r="F30" s="50">
        <v>53.6</v>
      </c>
      <c r="G30" s="60">
        <v>56.5</v>
      </c>
      <c r="H30" s="47" t="s">
        <v>236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84</v>
      </c>
      <c r="H31" s="47" t="s">
        <v>225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25</v>
      </c>
      <c r="D33" s="339"/>
      <c r="E33" s="218" t="s">
        <v>2</v>
      </c>
      <c r="F33" s="338" t="s">
        <v>262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88.8</v>
      </c>
      <c r="F34" s="342" t="s">
        <v>463</v>
      </c>
      <c r="G34" s="343"/>
      <c r="H34" s="80">
        <v>97.3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93</v>
      </c>
      <c r="H35" s="47" t="s">
        <v>165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96.2</v>
      </c>
      <c r="E36" s="49" t="s">
        <v>15</v>
      </c>
      <c r="F36" s="52">
        <v>98.4</v>
      </c>
      <c r="G36" s="50">
        <v>98.7</v>
      </c>
      <c r="H36" s="47" t="s">
        <v>301</v>
      </c>
      <c r="I36" s="46">
        <f>G36-D36</f>
        <v>2.5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421" priority="24" operator="containsText" text="красная зона">
      <formula>NOT(ISERROR(SEARCH("красная зона",E6)))</formula>
    </cfRule>
    <cfRule type="containsText" dxfId="420" priority="25" operator="containsText" text="зеленая зона">
      <formula>NOT(ISERROR(SEARCH("зеленая зона",E6)))</formula>
    </cfRule>
  </conditionalFormatting>
  <conditionalFormatting sqref="E19">
    <cfRule type="containsText" dxfId="419" priority="22" operator="containsText" text="красная зона">
      <formula>NOT(ISERROR(SEARCH("красная зона",E19)))</formula>
    </cfRule>
    <cfRule type="containsText" dxfId="418" priority="23" operator="containsText" text="зеленая зона">
      <formula>NOT(ISERROR(SEARCH("зеленая зона",E19)))</formula>
    </cfRule>
  </conditionalFormatting>
  <conditionalFormatting sqref="E22">
    <cfRule type="containsText" dxfId="417" priority="20" operator="containsText" text="красная зона">
      <formula>NOT(ISERROR(SEARCH("красная зона",E22)))</formula>
    </cfRule>
    <cfRule type="containsText" dxfId="416" priority="21" operator="containsText" text="зеленая зона">
      <formula>NOT(ISERROR(SEARCH("зеленая зона",E22)))</formula>
    </cfRule>
  </conditionalFormatting>
  <conditionalFormatting sqref="E23">
    <cfRule type="containsText" dxfId="415" priority="18" operator="containsText" text="красная зона">
      <formula>NOT(ISERROR(SEARCH("красная зона",E23)))</formula>
    </cfRule>
    <cfRule type="containsText" dxfId="414" priority="19" operator="containsText" text="зеленая зона">
      <formula>NOT(ISERROR(SEARCH("зеленая зона",E23)))</formula>
    </cfRule>
  </conditionalFormatting>
  <conditionalFormatting sqref="E24">
    <cfRule type="containsText" dxfId="413" priority="16" operator="containsText" text="красная зона">
      <formula>NOT(ISERROR(SEARCH("красная зона",E24)))</formula>
    </cfRule>
    <cfRule type="containsText" dxfId="412" priority="17" operator="containsText" text="зеленая зона">
      <formula>NOT(ISERROR(SEARCH("зеленая зона",E24)))</formula>
    </cfRule>
  </conditionalFormatting>
  <conditionalFormatting sqref="H6">
    <cfRule type="containsText" dxfId="411" priority="14" operator="containsText" text="красная зона">
      <formula>NOT(ISERROR(SEARCH("красная зона",H6)))</formula>
    </cfRule>
    <cfRule type="containsText" dxfId="410" priority="15" operator="containsText" text="зеленая зона">
      <formula>NOT(ISERROR(SEARCH("зеленая зона",H6)))</formula>
    </cfRule>
  </conditionalFormatting>
  <conditionalFormatting sqref="I3">
    <cfRule type="containsText" dxfId="409" priority="11" operator="containsText" text="красная зона">
      <formula>NOT(ISERROR(SEARCH("красная зона",I3)))</formula>
    </cfRule>
    <cfRule type="containsText" dxfId="408" priority="12" operator="containsText" text="зеленая зона">
      <formula>NOT(ISERROR(SEARCH("зеленая зона",I3)))</formula>
    </cfRule>
  </conditionalFormatting>
  <conditionalFormatting sqref="H10:H11">
    <cfRule type="containsText" dxfId="407" priority="9" operator="containsText" text="ниже">
      <formula>NOT(ISERROR(SEARCH("ниже",H10)))</formula>
    </cfRule>
    <cfRule type="containsText" dxfId="406" priority="10" operator="containsText" text="выше">
      <formula>NOT(ISERROR(SEARCH("выше",H10)))</formula>
    </cfRule>
  </conditionalFormatting>
  <conditionalFormatting sqref="H13:H15">
    <cfRule type="containsText" dxfId="405" priority="7" operator="containsText" text="ниже">
      <formula>NOT(ISERROR(SEARCH("ниже",H13)))</formula>
    </cfRule>
    <cfRule type="containsText" dxfId="404" priority="8" operator="containsText" text="выше">
      <formula>NOT(ISERROR(SEARCH("выше",H13)))</formula>
    </cfRule>
  </conditionalFormatting>
  <conditionalFormatting sqref="H19:H24">
    <cfRule type="containsText" dxfId="403" priority="5" operator="containsText" text="ниже">
      <formula>NOT(ISERROR(SEARCH("ниже",H19)))</formula>
    </cfRule>
    <cfRule type="containsText" dxfId="402" priority="6" operator="containsText" text="выше">
      <formula>NOT(ISERROR(SEARCH("выше",H19)))</formula>
    </cfRule>
  </conditionalFormatting>
  <conditionalFormatting sqref="H28:H31">
    <cfRule type="containsText" dxfId="401" priority="3" operator="containsText" text="ниже">
      <formula>NOT(ISERROR(SEARCH("ниже",H28)))</formula>
    </cfRule>
    <cfRule type="containsText" dxfId="400" priority="4" operator="containsText" text="выше">
      <formula>NOT(ISERROR(SEARCH("выше",H28)))</formula>
    </cfRule>
  </conditionalFormatting>
  <conditionalFormatting sqref="H35:H36">
    <cfRule type="containsText" dxfId="399" priority="1" operator="containsText" text="ниже">
      <formula>NOT(ISERROR(SEARCH("ниже",H35)))</formula>
    </cfRule>
    <cfRule type="containsText" dxfId="39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BA3F25B-0601-4E60-89BA-B110B28A215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249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21</v>
      </c>
      <c r="D3" s="341"/>
      <c r="E3" s="81" t="s">
        <v>2</v>
      </c>
      <c r="F3" s="340" t="s">
        <v>268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74.400000000000006</v>
      </c>
      <c r="F4" s="355" t="s">
        <v>5</v>
      </c>
      <c r="G4" s="356"/>
      <c r="H4" s="83">
        <v>80.7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11</v>
      </c>
      <c r="D8" s="347"/>
      <c r="E8" s="210" t="s">
        <v>2</v>
      </c>
      <c r="F8" s="346">
        <v>10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72.5</v>
      </c>
      <c r="F9" s="342" t="s">
        <v>463</v>
      </c>
      <c r="G9" s="343"/>
      <c r="H9" s="80">
        <v>78.2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58.1</v>
      </c>
      <c r="E10" s="49" t="s">
        <v>90</v>
      </c>
      <c r="F10" s="70">
        <v>56.2</v>
      </c>
      <c r="G10" s="69">
        <v>59.5</v>
      </c>
      <c r="H10" s="47" t="s">
        <v>275</v>
      </c>
      <c r="I10" s="46">
        <f>G10-D10</f>
        <v>1.3999999999999986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9.5</v>
      </c>
      <c r="E11" s="49" t="s">
        <v>96</v>
      </c>
      <c r="F11" s="50">
        <v>11</v>
      </c>
      <c r="G11" s="60">
        <v>9.6999999999999993</v>
      </c>
      <c r="H11" s="47" t="s">
        <v>275</v>
      </c>
      <c r="I11" s="46">
        <f>D11-G11</f>
        <v>-0.19999999999999929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8.3000000000000007</v>
      </c>
      <c r="E13" s="49" t="s">
        <v>176</v>
      </c>
      <c r="F13" s="50">
        <v>7.6</v>
      </c>
      <c r="G13" s="50">
        <v>8.3000000000000007</v>
      </c>
      <c r="H13" s="47" t="s">
        <v>54</v>
      </c>
      <c r="I13" s="46">
        <f>G13-D13</f>
        <v>0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34.200000000000003</v>
      </c>
      <c r="H14" s="47" t="s">
        <v>234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54.5</v>
      </c>
      <c r="E15" s="66" t="s">
        <v>39</v>
      </c>
      <c r="F15" s="61">
        <v>34.5</v>
      </c>
      <c r="G15" s="61">
        <v>43.3</v>
      </c>
      <c r="H15" s="47" t="s">
        <v>168</v>
      </c>
      <c r="I15" s="46">
        <f>D15-G15</f>
        <v>11.200000000000003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248</v>
      </c>
      <c r="F19" s="61">
        <v>95.1</v>
      </c>
      <c r="G19" s="61">
        <v>100</v>
      </c>
      <c r="H19" s="47" t="s">
        <v>455</v>
      </c>
      <c r="I19" s="46">
        <f>G19-D19</f>
        <v>0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47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248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60</v>
      </c>
      <c r="E22" s="49" t="s">
        <v>86</v>
      </c>
      <c r="F22" s="61">
        <v>60.8</v>
      </c>
      <c r="G22" s="61">
        <v>80</v>
      </c>
      <c r="H22" s="47" t="s">
        <v>275</v>
      </c>
      <c r="I22" s="46">
        <f>G22-D22</f>
        <v>20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248</v>
      </c>
      <c r="F23" s="61">
        <v>83.8</v>
      </c>
      <c r="G23" s="61">
        <v>100</v>
      </c>
      <c r="H23" s="47" t="s">
        <v>222</v>
      </c>
      <c r="I23" s="46">
        <f>G23-D23</f>
        <v>0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83</v>
      </c>
      <c r="E24" s="49" t="s">
        <v>178</v>
      </c>
      <c r="F24" s="61">
        <v>94.8</v>
      </c>
      <c r="G24" s="61">
        <v>68.3</v>
      </c>
      <c r="H24" s="47" t="s">
        <v>56</v>
      </c>
      <c r="I24" s="46">
        <f>G24-D24</f>
        <v>-14.700000000000003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26</v>
      </c>
      <c r="D26" s="339"/>
      <c r="E26" s="217" t="s">
        <v>2</v>
      </c>
      <c r="F26" s="338">
        <v>27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72.099999999999994</v>
      </c>
      <c r="F27" s="342" t="s">
        <v>463</v>
      </c>
      <c r="G27" s="343"/>
      <c r="H27" s="80">
        <v>75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78.599999999999994</v>
      </c>
      <c r="E28" s="49" t="s">
        <v>191</v>
      </c>
      <c r="F28" s="61">
        <v>81.099999999999994</v>
      </c>
      <c r="G28" s="61">
        <v>78.599999999999994</v>
      </c>
      <c r="H28" s="47" t="s">
        <v>164</v>
      </c>
      <c r="I28" s="46">
        <f>G28-D28</f>
        <v>0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</v>
      </c>
      <c r="E29" s="62" t="s">
        <v>239</v>
      </c>
      <c r="F29" s="50">
        <v>4.5999999999999996</v>
      </c>
      <c r="G29" s="60">
        <v>4</v>
      </c>
      <c r="H29" s="47" t="s">
        <v>162</v>
      </c>
      <c r="I29" s="46">
        <f>G29-D29</f>
        <v>1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44.3</v>
      </c>
      <c r="E30" s="49" t="s">
        <v>83</v>
      </c>
      <c r="F30" s="50">
        <v>53.6</v>
      </c>
      <c r="G30" s="60">
        <v>51.5</v>
      </c>
      <c r="H30" s="47" t="s">
        <v>162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74.2</v>
      </c>
      <c r="H31" s="47" t="s">
        <v>223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31</v>
      </c>
      <c r="D33" s="339"/>
      <c r="E33" s="218" t="s">
        <v>2</v>
      </c>
      <c r="F33" s="338" t="s">
        <v>296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83.1</v>
      </c>
      <c r="F34" s="342" t="s">
        <v>463</v>
      </c>
      <c r="G34" s="343"/>
      <c r="H34" s="80">
        <v>90.7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96.7</v>
      </c>
      <c r="H35" s="47" t="s">
        <v>280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96.3</v>
      </c>
      <c r="E36" s="49" t="s">
        <v>163</v>
      </c>
      <c r="F36" s="52">
        <v>98.4</v>
      </c>
      <c r="G36" s="50">
        <v>96.3</v>
      </c>
      <c r="H36" s="47" t="s">
        <v>265</v>
      </c>
      <c r="I36" s="46">
        <f>G36-D36</f>
        <v>0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248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397" priority="30" operator="containsText" text="красная зона">
      <formula>NOT(ISERROR(SEARCH("красная зона",E6)))</formula>
    </cfRule>
    <cfRule type="containsText" dxfId="396" priority="31" operator="containsText" text="зеленая зона">
      <formula>NOT(ISERROR(SEARCH("зеленая зона",E6)))</formula>
    </cfRule>
  </conditionalFormatting>
  <conditionalFormatting sqref="E19">
    <cfRule type="containsText" dxfId="395" priority="28" operator="containsText" text="красная зона">
      <formula>NOT(ISERROR(SEARCH("красная зона",E19)))</formula>
    </cfRule>
    <cfRule type="containsText" dxfId="394" priority="29" operator="containsText" text="зеленая зона">
      <formula>NOT(ISERROR(SEARCH("зеленая зона",E19)))</formula>
    </cfRule>
  </conditionalFormatting>
  <conditionalFormatting sqref="E22">
    <cfRule type="containsText" dxfId="393" priority="26" operator="containsText" text="красная зона">
      <formula>NOT(ISERROR(SEARCH("красная зона",E22)))</formula>
    </cfRule>
    <cfRule type="containsText" dxfId="392" priority="27" operator="containsText" text="зеленая зона">
      <formula>NOT(ISERROR(SEARCH("зеленая зона",E22)))</formula>
    </cfRule>
  </conditionalFormatting>
  <conditionalFormatting sqref="E23">
    <cfRule type="containsText" dxfId="391" priority="24" operator="containsText" text="красная зона">
      <formula>NOT(ISERROR(SEARCH("красная зона",E23)))</formula>
    </cfRule>
    <cfRule type="containsText" dxfId="390" priority="25" operator="containsText" text="зеленая зона">
      <formula>NOT(ISERROR(SEARCH("зеленая зона",E23)))</formula>
    </cfRule>
  </conditionalFormatting>
  <conditionalFormatting sqref="E24">
    <cfRule type="containsText" dxfId="389" priority="22" operator="containsText" text="красная зона">
      <formula>NOT(ISERROR(SEARCH("красная зона",E24)))</formula>
    </cfRule>
    <cfRule type="containsText" dxfId="388" priority="23" operator="containsText" text="зеленая зона">
      <formula>NOT(ISERROR(SEARCH("зеленая зона",E24)))</formula>
    </cfRule>
  </conditionalFormatting>
  <conditionalFormatting sqref="H6">
    <cfRule type="containsText" dxfId="387" priority="20" operator="containsText" text="красная зона">
      <formula>NOT(ISERROR(SEARCH("красная зона",H6)))</formula>
    </cfRule>
    <cfRule type="containsText" dxfId="386" priority="21" operator="containsText" text="зеленая зона">
      <formula>NOT(ISERROR(SEARCH("зеленая зона",H6)))</formula>
    </cfRule>
  </conditionalFormatting>
  <conditionalFormatting sqref="I3">
    <cfRule type="containsText" dxfId="385" priority="17" operator="containsText" text="красная зона">
      <formula>NOT(ISERROR(SEARCH("красная зона",I3)))</formula>
    </cfRule>
    <cfRule type="containsText" dxfId="384" priority="18" operator="containsText" text="зеленая зона">
      <formula>NOT(ISERROR(SEARCH("зеленая зона",I3)))</formula>
    </cfRule>
  </conditionalFormatting>
  <conditionalFormatting sqref="H10:H11">
    <cfRule type="containsText" dxfId="383" priority="15" operator="containsText" text="ниже">
      <formula>NOT(ISERROR(SEARCH("ниже",H10)))</formula>
    </cfRule>
    <cfRule type="containsText" dxfId="382" priority="16" operator="containsText" text="выше">
      <formula>NOT(ISERROR(SEARCH("выше",H10)))</formula>
    </cfRule>
  </conditionalFormatting>
  <conditionalFormatting sqref="H13:H15">
    <cfRule type="containsText" dxfId="381" priority="13" operator="containsText" text="ниже">
      <formula>NOT(ISERROR(SEARCH("ниже",H13)))</formula>
    </cfRule>
    <cfRule type="containsText" dxfId="380" priority="14" operator="containsText" text="выше">
      <formula>NOT(ISERROR(SEARCH("выше",H13)))</formula>
    </cfRule>
  </conditionalFormatting>
  <conditionalFormatting sqref="H19">
    <cfRule type="containsText" dxfId="379" priority="11" operator="containsText" text="ниже">
      <formula>NOT(ISERROR(SEARCH("ниже",H19)))</formula>
    </cfRule>
    <cfRule type="containsText" dxfId="378" priority="12" operator="containsText" text="выше">
      <formula>NOT(ISERROR(SEARCH("выше",H19)))</formula>
    </cfRule>
  </conditionalFormatting>
  <conditionalFormatting sqref="H28:H31">
    <cfRule type="containsText" dxfId="377" priority="9" operator="containsText" text="ниже">
      <formula>NOT(ISERROR(SEARCH("ниже",H28)))</formula>
    </cfRule>
    <cfRule type="containsText" dxfId="376" priority="10" operator="containsText" text="выше">
      <formula>NOT(ISERROR(SEARCH("выше",H28)))</formula>
    </cfRule>
  </conditionalFormatting>
  <conditionalFormatting sqref="H35:H36">
    <cfRule type="containsText" dxfId="375" priority="7" operator="containsText" text="ниже">
      <formula>NOT(ISERROR(SEARCH("ниже",H35)))</formula>
    </cfRule>
    <cfRule type="containsText" dxfId="374" priority="8" operator="containsText" text="выше">
      <formula>NOT(ISERROR(SEARCH("выше",H35)))</formula>
    </cfRule>
  </conditionalFormatting>
  <conditionalFormatting sqref="G20">
    <cfRule type="containsText" dxfId="373" priority="5" operator="containsText" text="ниже">
      <formula>NOT(ISERROR(SEARCH("ниже",G20)))</formula>
    </cfRule>
    <cfRule type="containsText" dxfId="372" priority="6" operator="containsText" text="выше">
      <formula>NOT(ISERROR(SEARCH("выше",G20)))</formula>
    </cfRule>
  </conditionalFormatting>
  <conditionalFormatting sqref="H20">
    <cfRule type="containsText" dxfId="371" priority="3" operator="containsText" text="ниже">
      <formula>NOT(ISERROR(SEARCH("ниже",H20)))</formula>
    </cfRule>
    <cfRule type="containsText" dxfId="370" priority="4" operator="containsText" text="выше">
      <formula>NOT(ISERROR(SEARCH("выше",H20)))</formula>
    </cfRule>
  </conditionalFormatting>
  <conditionalFormatting sqref="H21:H24">
    <cfRule type="containsText" dxfId="369" priority="1" operator="containsText" text="ниже">
      <formula>NOT(ISERROR(SEARCH("ниже",H21)))</formula>
    </cfRule>
    <cfRule type="containsText" dxfId="368" priority="2" operator="containsText" text="выше">
      <formula>NOT(ISERROR(SEARCH("выше",H21)))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C5707CE1-DFB1-4839-9CAD-868A846A2030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435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24</v>
      </c>
      <c r="D3" s="438"/>
      <c r="E3" s="168" t="s">
        <v>2</v>
      </c>
      <c r="F3" s="450" t="s">
        <v>436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72.400000000000006</v>
      </c>
      <c r="F4" s="454" t="s">
        <v>5</v>
      </c>
      <c r="G4" s="455"/>
      <c r="H4" s="169">
        <v>83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16</v>
      </c>
      <c r="D8" s="444"/>
      <c r="E8" s="208" t="s">
        <v>2</v>
      </c>
      <c r="F8" s="443">
        <v>15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67.8</v>
      </c>
      <c r="F9" s="439" t="s">
        <v>463</v>
      </c>
      <c r="G9" s="440"/>
      <c r="H9" s="176">
        <v>76.5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56.5</v>
      </c>
      <c r="E10" s="181" t="s">
        <v>355</v>
      </c>
      <c r="F10" s="182">
        <v>56.2</v>
      </c>
      <c r="G10" s="183">
        <v>55</v>
      </c>
      <c r="H10" s="184" t="s">
        <v>53</v>
      </c>
      <c r="I10" s="185">
        <f>G10-D10</f>
        <v>-1.5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10.8</v>
      </c>
      <c r="E11" s="181" t="s">
        <v>306</v>
      </c>
      <c r="F11" s="188">
        <v>11</v>
      </c>
      <c r="G11" s="189">
        <v>11.6</v>
      </c>
      <c r="H11" s="184" t="s">
        <v>278</v>
      </c>
      <c r="I11" s="185">
        <f>D11-G11</f>
        <v>-0.79999999999999893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7.4</v>
      </c>
      <c r="E13" s="181" t="s">
        <v>315</v>
      </c>
      <c r="F13" s="188">
        <v>7.6</v>
      </c>
      <c r="G13" s="188">
        <v>6.2</v>
      </c>
      <c r="H13" s="184" t="s">
        <v>289</v>
      </c>
      <c r="I13" s="185">
        <f>G13-D13</f>
        <v>-1.2000000000000002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35.4</v>
      </c>
      <c r="H14" s="184" t="s">
        <v>437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28.5</v>
      </c>
      <c r="E15" s="175" t="s">
        <v>313</v>
      </c>
      <c r="F15" s="180">
        <v>34.5</v>
      </c>
      <c r="G15" s="180">
        <v>31.3</v>
      </c>
      <c r="H15" s="184" t="s">
        <v>351</v>
      </c>
      <c r="I15" s="185">
        <f>D15-G15</f>
        <v>-2.8000000000000007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50</v>
      </c>
      <c r="E19" s="181" t="s">
        <v>406</v>
      </c>
      <c r="F19" s="180">
        <v>95.1</v>
      </c>
      <c r="G19" s="180">
        <v>87.5</v>
      </c>
      <c r="H19" s="184" t="s">
        <v>165</v>
      </c>
      <c r="I19" s="185">
        <f>G19-D19</f>
        <v>37.5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81.8</v>
      </c>
      <c r="E22" s="181" t="s">
        <v>241</v>
      </c>
      <c r="F22" s="180">
        <v>60.8</v>
      </c>
      <c r="G22" s="180">
        <v>81.8</v>
      </c>
      <c r="H22" s="184" t="s">
        <v>437</v>
      </c>
      <c r="I22" s="185">
        <f>G22-D22</f>
        <v>0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100</v>
      </c>
      <c r="E23" s="181" t="s">
        <v>317</v>
      </c>
      <c r="F23" s="180">
        <v>83.8</v>
      </c>
      <c r="G23" s="180">
        <v>100</v>
      </c>
      <c r="H23" s="184" t="s">
        <v>386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85.1</v>
      </c>
      <c r="E24" s="181" t="s">
        <v>316</v>
      </c>
      <c r="F24" s="180">
        <v>94.8</v>
      </c>
      <c r="G24" s="180">
        <v>82.3</v>
      </c>
      <c r="H24" s="184" t="s">
        <v>51</v>
      </c>
      <c r="I24" s="185">
        <f>G24-D24</f>
        <v>-2.7999999999999972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23</v>
      </c>
      <c r="D26" s="434"/>
      <c r="E26" s="213" t="s">
        <v>2</v>
      </c>
      <c r="F26" s="433">
        <v>10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74</v>
      </c>
      <c r="F27" s="439" t="s">
        <v>463</v>
      </c>
      <c r="G27" s="440"/>
      <c r="H27" s="176">
        <v>82.5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76.900000000000006</v>
      </c>
      <c r="E28" s="181" t="s">
        <v>306</v>
      </c>
      <c r="F28" s="180">
        <v>81.099999999999994</v>
      </c>
      <c r="G28" s="180">
        <v>84.9</v>
      </c>
      <c r="H28" s="184" t="s">
        <v>438</v>
      </c>
      <c r="I28" s="185">
        <f>G28-D28</f>
        <v>8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3.5</v>
      </c>
      <c r="E29" s="181" t="s">
        <v>242</v>
      </c>
      <c r="F29" s="188">
        <v>4.5999999999999996</v>
      </c>
      <c r="G29" s="189">
        <v>6.5</v>
      </c>
      <c r="H29" s="184" t="s">
        <v>323</v>
      </c>
      <c r="I29" s="185">
        <f>G29-D29</f>
        <v>3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44</v>
      </c>
      <c r="E30" s="181" t="s">
        <v>305</v>
      </c>
      <c r="F30" s="188">
        <v>53.6</v>
      </c>
      <c r="G30" s="189">
        <v>56.2</v>
      </c>
      <c r="H30" s="184" t="s">
        <v>403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56.2</v>
      </c>
      <c r="H31" s="184" t="s">
        <v>58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38</v>
      </c>
      <c r="D33" s="434"/>
      <c r="E33" s="214" t="s">
        <v>2</v>
      </c>
      <c r="F33" s="435" t="s">
        <v>384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76.8</v>
      </c>
      <c r="F34" s="439" t="s">
        <v>463</v>
      </c>
      <c r="G34" s="440"/>
      <c r="H34" s="176">
        <v>95.3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88</v>
      </c>
      <c r="H35" s="184" t="s">
        <v>56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95.3</v>
      </c>
      <c r="E36" s="181" t="s">
        <v>379</v>
      </c>
      <c r="F36" s="197">
        <v>98.4</v>
      </c>
      <c r="G36" s="188">
        <v>97.8</v>
      </c>
      <c r="H36" s="184" t="s">
        <v>300</v>
      </c>
      <c r="I36" s="185">
        <f>G36-D36</f>
        <v>2.5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367" priority="26" operator="containsText" text="красная зона">
      <formula>NOT(ISERROR(SEARCH("красная зона",E38)))</formula>
    </cfRule>
    <cfRule type="containsText" dxfId="366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365" priority="24" operator="containsText" text="красная зона">
      <formula>NOT(ISERROR(SEARCH("красная зона",E6)))</formula>
    </cfRule>
    <cfRule type="containsText" dxfId="364" priority="25" operator="containsText" text="зеленая зона">
      <formula>NOT(ISERROR(SEARCH("зеленая зона",E6)))</formula>
    </cfRule>
  </conditionalFormatting>
  <conditionalFormatting sqref="E19">
    <cfRule type="containsText" dxfId="363" priority="22" operator="containsText" text="красная зона">
      <formula>NOT(ISERROR(SEARCH("красная зона",E19)))</formula>
    </cfRule>
    <cfRule type="containsText" dxfId="362" priority="23" operator="containsText" text="зеленая зона">
      <formula>NOT(ISERROR(SEARCH("зеленая зона",E19)))</formula>
    </cfRule>
  </conditionalFormatting>
  <conditionalFormatting sqref="E22">
    <cfRule type="containsText" dxfId="361" priority="20" operator="containsText" text="красная зона">
      <formula>NOT(ISERROR(SEARCH("красная зона",E22)))</formula>
    </cfRule>
    <cfRule type="containsText" dxfId="360" priority="21" operator="containsText" text="зеленая зона">
      <formula>NOT(ISERROR(SEARCH("зеленая зона",E22)))</formula>
    </cfRule>
  </conditionalFormatting>
  <conditionalFormatting sqref="E23">
    <cfRule type="containsText" dxfId="359" priority="18" operator="containsText" text="красная зона">
      <formula>NOT(ISERROR(SEARCH("красная зона",E23)))</formula>
    </cfRule>
    <cfRule type="containsText" dxfId="358" priority="19" operator="containsText" text="зеленая зона">
      <formula>NOT(ISERROR(SEARCH("зеленая зона",E23)))</formula>
    </cfRule>
  </conditionalFormatting>
  <conditionalFormatting sqref="E24">
    <cfRule type="containsText" dxfId="357" priority="16" operator="containsText" text="красная зона">
      <formula>NOT(ISERROR(SEARCH("красная зона",E24)))</formula>
    </cfRule>
    <cfRule type="containsText" dxfId="356" priority="17" operator="containsText" text="зеленая зона">
      <formula>NOT(ISERROR(SEARCH("зеленая зона",E24)))</formula>
    </cfRule>
  </conditionalFormatting>
  <conditionalFormatting sqref="H6">
    <cfRule type="containsText" dxfId="355" priority="14" operator="containsText" text="красная зона">
      <formula>NOT(ISERROR(SEARCH("красная зона",H6)))</formula>
    </cfRule>
    <cfRule type="containsText" dxfId="354" priority="15" operator="containsText" text="зеленая зона">
      <formula>NOT(ISERROR(SEARCH("зеленая зона",H6)))</formula>
    </cfRule>
  </conditionalFormatting>
  <conditionalFormatting sqref="I3">
    <cfRule type="containsText" dxfId="353" priority="11" operator="containsText" text="красная зона">
      <formula>NOT(ISERROR(SEARCH("красная зона",I3)))</formula>
    </cfRule>
    <cfRule type="containsText" dxfId="352" priority="12" operator="containsText" text="зеленая зона">
      <formula>NOT(ISERROR(SEARCH("зеленая зона",I3)))</formula>
    </cfRule>
  </conditionalFormatting>
  <conditionalFormatting sqref="H10:H11">
    <cfRule type="containsText" dxfId="351" priority="9" operator="containsText" text="ниже">
      <formula>NOT(ISERROR(SEARCH("ниже",H10)))</formula>
    </cfRule>
    <cfRule type="containsText" dxfId="350" priority="10" operator="containsText" text="выше">
      <formula>NOT(ISERROR(SEARCH("выше",H10)))</formula>
    </cfRule>
  </conditionalFormatting>
  <conditionalFormatting sqref="H13:H15">
    <cfRule type="containsText" dxfId="349" priority="7" operator="containsText" text="ниже">
      <formula>NOT(ISERROR(SEARCH("ниже",H13)))</formula>
    </cfRule>
    <cfRule type="containsText" dxfId="348" priority="8" operator="containsText" text="выше">
      <formula>NOT(ISERROR(SEARCH("выше",H13)))</formula>
    </cfRule>
  </conditionalFormatting>
  <conditionalFormatting sqref="H19:H24">
    <cfRule type="containsText" dxfId="347" priority="5" operator="containsText" text="ниже">
      <formula>NOT(ISERROR(SEARCH("ниже",H19)))</formula>
    </cfRule>
    <cfRule type="containsText" dxfId="346" priority="6" operator="containsText" text="выше">
      <formula>NOT(ISERROR(SEARCH("выше",H19)))</formula>
    </cfRule>
  </conditionalFormatting>
  <conditionalFormatting sqref="H35:H36">
    <cfRule type="containsText" dxfId="345" priority="3" operator="containsText" text="ниже">
      <formula>NOT(ISERROR(SEARCH("ниже",H35)))</formula>
    </cfRule>
    <cfRule type="containsText" dxfId="344" priority="4" operator="containsText" text="выше">
      <formula>NOT(ISERROR(SEARCH("выше",H35)))</formula>
    </cfRule>
  </conditionalFormatting>
  <conditionalFormatting sqref="H28:H31">
    <cfRule type="containsText" dxfId="343" priority="1" operator="containsText" text="ниже">
      <formula>NOT(ISERROR(SEARCH("ниже",H28)))</formula>
    </cfRule>
    <cfRule type="containsText" dxfId="342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11A2459F-3836-4D9D-9CA0-021F78B57C0D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3" zoomScale="70" zoomScaleNormal="70" workbookViewId="0">
      <selection activeCell="L35" sqref="L35"/>
    </sheetView>
  </sheetViews>
  <sheetFormatPr defaultRowHeight="18.75" x14ac:dyDescent="0.25"/>
  <cols>
    <col min="1" max="1" width="4.28515625" style="161" customWidth="1"/>
    <col min="2" max="2" width="60.5703125" style="161" customWidth="1"/>
    <col min="3" max="3" width="20.140625" style="162" customWidth="1"/>
    <col min="4" max="4" width="17.85546875" style="162" customWidth="1"/>
    <col min="5" max="5" width="25.7109375" style="163" customWidth="1"/>
    <col min="6" max="6" width="22.5703125" style="162" customWidth="1"/>
    <col min="7" max="7" width="24.5703125" style="162" customWidth="1"/>
    <col min="8" max="8" width="26.140625" style="162" customWidth="1"/>
    <col min="9" max="9" width="17.7109375" style="126" customWidth="1"/>
    <col min="10" max="16384" width="9.140625" style="131"/>
  </cols>
  <sheetData>
    <row r="1" spans="1:11" s="127" customForma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126"/>
      <c r="K1" s="205"/>
    </row>
    <row r="2" spans="1:11" s="128" customFormat="1" ht="23.25" x14ac:dyDescent="0.25">
      <c r="A2" s="471" t="s">
        <v>304</v>
      </c>
      <c r="B2" s="471"/>
      <c r="C2" s="472"/>
      <c r="D2" s="472"/>
      <c r="E2" s="472"/>
      <c r="F2" s="472"/>
      <c r="G2" s="472"/>
      <c r="H2" s="472"/>
      <c r="I2" s="126"/>
      <c r="K2" s="206"/>
    </row>
    <row r="3" spans="1:11" s="128" customFormat="1" ht="18.75" customHeight="1" x14ac:dyDescent="0.25">
      <c r="A3" s="473" t="s">
        <v>1</v>
      </c>
      <c r="B3" s="474"/>
      <c r="C3" s="475">
        <v>12</v>
      </c>
      <c r="D3" s="476"/>
      <c r="E3" s="129" t="s">
        <v>2</v>
      </c>
      <c r="F3" s="477" t="s">
        <v>318</v>
      </c>
      <c r="G3" s="478"/>
      <c r="H3" s="129" t="s">
        <v>2</v>
      </c>
      <c r="I3" s="462" t="s">
        <v>3</v>
      </c>
      <c r="K3" s="206"/>
    </row>
    <row r="4" spans="1:11" ht="18.75" customHeight="1" x14ac:dyDescent="0.25">
      <c r="A4" s="473"/>
      <c r="B4" s="474"/>
      <c r="C4" s="464" t="s">
        <v>4</v>
      </c>
      <c r="D4" s="465"/>
      <c r="E4" s="130">
        <v>78.099999999999994</v>
      </c>
      <c r="F4" s="464" t="s">
        <v>5</v>
      </c>
      <c r="G4" s="465"/>
      <c r="H4" s="130">
        <v>83.6</v>
      </c>
      <c r="I4" s="462"/>
      <c r="K4" s="207"/>
    </row>
    <row r="5" spans="1:11" x14ac:dyDescent="0.25">
      <c r="A5" s="132"/>
      <c r="B5" s="133"/>
      <c r="C5" s="466" t="s">
        <v>6</v>
      </c>
      <c r="D5" s="467"/>
      <c r="E5" s="467"/>
      <c r="F5" s="468" t="s">
        <v>7</v>
      </c>
      <c r="G5" s="469"/>
      <c r="H5" s="470"/>
      <c r="I5" s="463"/>
      <c r="K5" s="207"/>
    </row>
    <row r="6" spans="1:11" ht="56.25" x14ac:dyDescent="0.25">
      <c r="A6" s="134" t="s">
        <v>8</v>
      </c>
      <c r="B6" s="135" t="s">
        <v>9</v>
      </c>
      <c r="C6" s="135" t="s">
        <v>10</v>
      </c>
      <c r="D6" s="135" t="s">
        <v>11</v>
      </c>
      <c r="E6" s="136" t="s">
        <v>12</v>
      </c>
      <c r="F6" s="135" t="s">
        <v>10</v>
      </c>
      <c r="G6" s="135" t="s">
        <v>11</v>
      </c>
      <c r="H6" s="136" t="s">
        <v>12</v>
      </c>
      <c r="I6" s="463"/>
      <c r="K6" s="207"/>
    </row>
    <row r="7" spans="1:11" s="128" customFormat="1" ht="18.75" customHeight="1" x14ac:dyDescent="0.25">
      <c r="A7" s="482" t="s">
        <v>13</v>
      </c>
      <c r="B7" s="483"/>
      <c r="C7" s="483"/>
      <c r="D7" s="483"/>
      <c r="E7" s="483"/>
      <c r="F7" s="483"/>
      <c r="G7" s="483"/>
      <c r="H7" s="483"/>
      <c r="I7" s="483"/>
      <c r="K7" s="206"/>
    </row>
    <row r="8" spans="1:11" s="128" customFormat="1" ht="18.75" customHeight="1" x14ac:dyDescent="0.25">
      <c r="A8" s="484" t="s">
        <v>14</v>
      </c>
      <c r="B8" s="485"/>
      <c r="C8" s="486">
        <v>27</v>
      </c>
      <c r="D8" s="487"/>
      <c r="E8" s="211" t="s">
        <v>2</v>
      </c>
      <c r="F8" s="486" t="s">
        <v>174</v>
      </c>
      <c r="G8" s="487"/>
      <c r="H8" s="211" t="s">
        <v>2</v>
      </c>
      <c r="I8" s="126"/>
      <c r="K8" s="206"/>
    </row>
    <row r="9" spans="1:11" ht="18.75" customHeight="1" x14ac:dyDescent="0.25">
      <c r="A9" s="484"/>
      <c r="B9" s="485"/>
      <c r="C9" s="475" t="s">
        <v>463</v>
      </c>
      <c r="D9" s="476"/>
      <c r="E9" s="129">
        <v>62.5</v>
      </c>
      <c r="F9" s="488" t="s">
        <v>463</v>
      </c>
      <c r="G9" s="489"/>
      <c r="H9" s="137">
        <v>71.400000000000006</v>
      </c>
      <c r="K9" s="207"/>
    </row>
    <row r="10" spans="1:11" ht="93.75" x14ac:dyDescent="0.25">
      <c r="A10" s="138">
        <v>1</v>
      </c>
      <c r="B10" s="139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40">
        <v>58</v>
      </c>
      <c r="D10" s="141">
        <v>54.4</v>
      </c>
      <c r="E10" s="142" t="s">
        <v>305</v>
      </c>
      <c r="F10" s="143">
        <v>56.2</v>
      </c>
      <c r="G10" s="144">
        <v>53.5</v>
      </c>
      <c r="H10" s="78" t="s">
        <v>165</v>
      </c>
      <c r="I10" s="146">
        <f>G10-D10</f>
        <v>-0.89999999999999858</v>
      </c>
      <c r="K10" s="207"/>
    </row>
    <row r="11" spans="1:11" ht="93.75" x14ac:dyDescent="0.25">
      <c r="A11" s="147">
        <v>2</v>
      </c>
      <c r="B11" s="148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41">
        <v>10.7</v>
      </c>
      <c r="D11" s="141">
        <v>10.8</v>
      </c>
      <c r="E11" s="142" t="s">
        <v>306</v>
      </c>
      <c r="F11" s="149">
        <v>11</v>
      </c>
      <c r="G11" s="150">
        <v>10.7</v>
      </c>
      <c r="H11" s="77" t="s">
        <v>319</v>
      </c>
      <c r="I11" s="146">
        <f>D11-G11</f>
        <v>0.10000000000000142</v>
      </c>
      <c r="K11" s="207"/>
    </row>
    <row r="12" spans="1:11" ht="75" x14ac:dyDescent="0.25">
      <c r="A12" s="147">
        <v>3</v>
      </c>
      <c r="B12" s="148" t="s">
        <v>17</v>
      </c>
      <c r="C12" s="479" t="s">
        <v>18</v>
      </c>
      <c r="D12" s="480"/>
      <c r="E12" s="481"/>
      <c r="F12" s="479" t="s">
        <v>18</v>
      </c>
      <c r="G12" s="480"/>
      <c r="H12" s="480"/>
      <c r="I12" s="146"/>
      <c r="K12" s="207"/>
    </row>
    <row r="13" spans="1:11" ht="56.25" x14ac:dyDescent="0.25">
      <c r="A13" s="147">
        <v>4</v>
      </c>
      <c r="B13" s="148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41">
        <v>7.6</v>
      </c>
      <c r="D13" s="141">
        <v>8.3000000000000007</v>
      </c>
      <c r="E13" s="142" t="s">
        <v>307</v>
      </c>
      <c r="F13" s="149">
        <v>7.6</v>
      </c>
      <c r="G13" s="149">
        <v>8.6999999999999993</v>
      </c>
      <c r="H13" s="77" t="s">
        <v>320</v>
      </c>
      <c r="I13" s="146">
        <f>G13-D13</f>
        <v>0.39999999999999858</v>
      </c>
      <c r="K13" s="207"/>
    </row>
    <row r="14" spans="1:11" ht="93.75" x14ac:dyDescent="0.25">
      <c r="A14" s="147">
        <v>5</v>
      </c>
      <c r="B14" s="148" t="s">
        <v>19</v>
      </c>
      <c r="C14" s="479" t="s">
        <v>20</v>
      </c>
      <c r="D14" s="480"/>
      <c r="E14" s="481"/>
      <c r="F14" s="141">
        <v>32.700000000000003</v>
      </c>
      <c r="G14" s="141">
        <v>28.8</v>
      </c>
      <c r="H14" s="78" t="s">
        <v>321</v>
      </c>
      <c r="I14" s="146"/>
      <c r="J14" s="128"/>
      <c r="K14" s="207"/>
    </row>
    <row r="15" spans="1:11" ht="112.5" x14ac:dyDescent="0.25">
      <c r="A15" s="147">
        <v>6</v>
      </c>
      <c r="B15" s="148" t="s">
        <v>21</v>
      </c>
      <c r="C15" s="141">
        <v>36.200000000000003</v>
      </c>
      <c r="D15" s="141">
        <v>44.8</v>
      </c>
      <c r="E15" s="136" t="s">
        <v>308</v>
      </c>
      <c r="F15" s="141">
        <v>34.5</v>
      </c>
      <c r="G15" s="141">
        <v>40.700000000000003</v>
      </c>
      <c r="H15" s="78" t="s">
        <v>124</v>
      </c>
      <c r="I15" s="146">
        <f>D15-G15</f>
        <v>4.0999999999999943</v>
      </c>
      <c r="K15" s="207"/>
    </row>
    <row r="16" spans="1:11" ht="75" x14ac:dyDescent="0.25">
      <c r="A16" s="147">
        <v>7</v>
      </c>
      <c r="B16" s="148" t="s">
        <v>22</v>
      </c>
      <c r="C16" s="479" t="s">
        <v>18</v>
      </c>
      <c r="D16" s="480"/>
      <c r="E16" s="481"/>
      <c r="F16" s="479" t="s">
        <v>18</v>
      </c>
      <c r="G16" s="480"/>
      <c r="H16" s="480"/>
      <c r="I16" s="146"/>
      <c r="K16" s="207"/>
    </row>
    <row r="17" spans="1:11" ht="93.75" x14ac:dyDescent="0.25">
      <c r="A17" s="147">
        <v>8</v>
      </c>
      <c r="B17" s="148" t="s">
        <v>23</v>
      </c>
      <c r="C17" s="479" t="s">
        <v>18</v>
      </c>
      <c r="D17" s="480"/>
      <c r="E17" s="481"/>
      <c r="F17" s="479" t="s">
        <v>18</v>
      </c>
      <c r="G17" s="480"/>
      <c r="H17" s="480"/>
      <c r="I17" s="146"/>
      <c r="K17" s="207"/>
    </row>
    <row r="18" spans="1:11" ht="75" x14ac:dyDescent="0.25">
      <c r="A18" s="147">
        <v>9</v>
      </c>
      <c r="B18" s="148" t="s">
        <v>24</v>
      </c>
      <c r="C18" s="479" t="s">
        <v>18</v>
      </c>
      <c r="D18" s="480"/>
      <c r="E18" s="481"/>
      <c r="F18" s="479" t="s">
        <v>18</v>
      </c>
      <c r="G18" s="480"/>
      <c r="H18" s="480"/>
      <c r="I18" s="146"/>
      <c r="K18" s="207"/>
    </row>
    <row r="19" spans="1:11" ht="93.75" x14ac:dyDescent="0.25">
      <c r="A19" s="147">
        <v>10</v>
      </c>
      <c r="B19" s="148" t="s">
        <v>25</v>
      </c>
      <c r="C19" s="141">
        <v>82.55</v>
      </c>
      <c r="D19" s="141">
        <v>74.3</v>
      </c>
      <c r="E19" s="142" t="s">
        <v>309</v>
      </c>
      <c r="F19" s="141">
        <v>95.1</v>
      </c>
      <c r="G19" s="141">
        <v>100</v>
      </c>
      <c r="H19" s="77" t="s">
        <v>455</v>
      </c>
      <c r="I19" s="146">
        <f>G19-D19</f>
        <v>25.700000000000003</v>
      </c>
      <c r="K19" s="207"/>
    </row>
    <row r="20" spans="1:11" ht="93.75" x14ac:dyDescent="0.25">
      <c r="A20" s="147">
        <v>11</v>
      </c>
      <c r="B20" s="148" t="s">
        <v>26</v>
      </c>
      <c r="C20" s="479" t="s">
        <v>20</v>
      </c>
      <c r="D20" s="480"/>
      <c r="E20" s="481"/>
      <c r="F20" s="141">
        <v>100</v>
      </c>
      <c r="G20" s="141">
        <v>97.4</v>
      </c>
      <c r="H20" s="78" t="s">
        <v>171</v>
      </c>
      <c r="I20" s="146"/>
      <c r="K20" s="207"/>
    </row>
    <row r="21" spans="1:11" ht="75" x14ac:dyDescent="0.25">
      <c r="A21" s="147">
        <v>12</v>
      </c>
      <c r="B21" s="148" t="s">
        <v>27</v>
      </c>
      <c r="C21" s="141">
        <v>100</v>
      </c>
      <c r="D21" s="141">
        <v>94.9</v>
      </c>
      <c r="E21" s="142" t="s">
        <v>305</v>
      </c>
      <c r="F21" s="141">
        <v>100</v>
      </c>
      <c r="G21" s="141">
        <v>96.5</v>
      </c>
      <c r="H21" s="78" t="s">
        <v>168</v>
      </c>
      <c r="I21" s="146">
        <f>G21-D21</f>
        <v>1.5999999999999943</v>
      </c>
      <c r="K21" s="207"/>
    </row>
    <row r="22" spans="1:11" ht="56.25" x14ac:dyDescent="0.25">
      <c r="A22" s="147">
        <v>13</v>
      </c>
      <c r="B22" s="148" t="s">
        <v>28</v>
      </c>
      <c r="C22" s="141">
        <v>62.2</v>
      </c>
      <c r="D22" s="141">
        <v>44.1</v>
      </c>
      <c r="E22" s="142" t="s">
        <v>310</v>
      </c>
      <c r="F22" s="141">
        <v>60.8</v>
      </c>
      <c r="G22" s="141">
        <v>46.9</v>
      </c>
      <c r="H22" s="78" t="s">
        <v>165</v>
      </c>
      <c r="I22" s="146">
        <f>G22-D22</f>
        <v>2.7999999999999972</v>
      </c>
      <c r="K22" s="207"/>
    </row>
    <row r="23" spans="1:11" ht="56.25" x14ac:dyDescent="0.25">
      <c r="A23" s="147">
        <v>14</v>
      </c>
      <c r="B23" s="148" t="s">
        <v>29</v>
      </c>
      <c r="C23" s="141">
        <v>75.599999999999994</v>
      </c>
      <c r="D23" s="141">
        <v>64.7</v>
      </c>
      <c r="E23" s="142" t="s">
        <v>311</v>
      </c>
      <c r="F23" s="141">
        <v>83.8</v>
      </c>
      <c r="G23" s="141">
        <v>75</v>
      </c>
      <c r="H23" s="78" t="s">
        <v>322</v>
      </c>
      <c r="I23" s="146">
        <f>G23-D23</f>
        <v>10.299999999999997</v>
      </c>
      <c r="K23" s="207"/>
    </row>
    <row r="24" spans="1:11" ht="56.25" x14ac:dyDescent="0.25">
      <c r="A24" s="147">
        <v>15</v>
      </c>
      <c r="B24" s="148" t="s">
        <v>30</v>
      </c>
      <c r="C24" s="151">
        <v>82.4</v>
      </c>
      <c r="D24" s="147">
        <v>80.099999999999994</v>
      </c>
      <c r="E24" s="142" t="s">
        <v>312</v>
      </c>
      <c r="F24" s="141">
        <v>94.8</v>
      </c>
      <c r="G24" s="141">
        <v>79.099999999999994</v>
      </c>
      <c r="H24" s="78" t="s">
        <v>52</v>
      </c>
      <c r="I24" s="146">
        <f>G24-D24</f>
        <v>-1</v>
      </c>
      <c r="K24" s="207"/>
    </row>
    <row r="25" spans="1:11" ht="18.75" customHeight="1" x14ac:dyDescent="0.25">
      <c r="A25" s="485" t="s">
        <v>32</v>
      </c>
      <c r="B25" s="490"/>
      <c r="C25" s="491"/>
      <c r="D25" s="491"/>
      <c r="E25" s="491"/>
      <c r="F25" s="491"/>
      <c r="G25" s="491"/>
      <c r="H25" s="491"/>
      <c r="I25" s="492"/>
      <c r="K25" s="207"/>
    </row>
    <row r="26" spans="1:11" ht="18.75" customHeight="1" x14ac:dyDescent="0.25">
      <c r="A26" s="484" t="s">
        <v>14</v>
      </c>
      <c r="B26" s="485"/>
      <c r="C26" s="493">
        <v>7</v>
      </c>
      <c r="D26" s="494"/>
      <c r="E26" s="219" t="s">
        <v>2</v>
      </c>
      <c r="F26" s="493">
        <v>4</v>
      </c>
      <c r="G26" s="494"/>
      <c r="H26" s="220" t="s">
        <v>2</v>
      </c>
      <c r="I26" s="152"/>
      <c r="K26" s="207"/>
    </row>
    <row r="27" spans="1:11" x14ac:dyDescent="0.25">
      <c r="A27" s="484"/>
      <c r="B27" s="485"/>
      <c r="C27" s="475" t="s">
        <v>463</v>
      </c>
      <c r="D27" s="476"/>
      <c r="E27" s="129">
        <v>85.7</v>
      </c>
      <c r="F27" s="488" t="s">
        <v>463</v>
      </c>
      <c r="G27" s="489"/>
      <c r="H27" s="137">
        <v>87.4</v>
      </c>
      <c r="I27" s="152"/>
      <c r="K27" s="207"/>
    </row>
    <row r="28" spans="1:11" ht="56.25" x14ac:dyDescent="0.25">
      <c r="A28" s="138">
        <v>16</v>
      </c>
      <c r="B28" s="139" t="str">
        <f>[1]СВОД!F29</f>
        <v>Достижение минимального уровня подготовки, %</v>
      </c>
      <c r="C28" s="141">
        <v>76.95</v>
      </c>
      <c r="D28" s="141">
        <v>78.3</v>
      </c>
      <c r="E28" s="142" t="s">
        <v>313</v>
      </c>
      <c r="F28" s="141">
        <v>81.099999999999994</v>
      </c>
      <c r="G28" s="141">
        <v>87.5</v>
      </c>
      <c r="H28" s="145" t="s">
        <v>323</v>
      </c>
      <c r="I28" s="146">
        <f>G28-D28</f>
        <v>9.2000000000000028</v>
      </c>
      <c r="K28" s="207"/>
    </row>
    <row r="29" spans="1:11" ht="56.25" x14ac:dyDescent="0.25">
      <c r="A29" s="147">
        <v>17</v>
      </c>
      <c r="B29" s="148" t="str">
        <f>[1]СВОД!F30</f>
        <v>Достижение высокого уровня подготовки, %</v>
      </c>
      <c r="C29" s="141">
        <v>3.2</v>
      </c>
      <c r="D29" s="141">
        <v>5.0999999999999996</v>
      </c>
      <c r="E29" s="142" t="s">
        <v>314</v>
      </c>
      <c r="F29" s="149">
        <v>4.5999999999999996</v>
      </c>
      <c r="G29" s="150">
        <v>6.2</v>
      </c>
      <c r="H29" s="145" t="s">
        <v>324</v>
      </c>
      <c r="I29" s="146">
        <f>G29-D29</f>
        <v>1.1000000000000005</v>
      </c>
      <c r="K29" s="207"/>
    </row>
    <row r="30" spans="1:11" ht="56.25" x14ac:dyDescent="0.25">
      <c r="A30" s="147">
        <v>18</v>
      </c>
      <c r="B30" s="148" t="str">
        <f>[1]СВОД!F31</f>
        <v>Функциональная грамотность, %</v>
      </c>
      <c r="C30" s="141">
        <v>48.95</v>
      </c>
      <c r="D30" s="141">
        <v>48.1</v>
      </c>
      <c r="E30" s="142" t="s">
        <v>315</v>
      </c>
      <c r="F30" s="149">
        <v>53.6</v>
      </c>
      <c r="G30" s="150">
        <v>58</v>
      </c>
      <c r="H30" s="145" t="s">
        <v>323</v>
      </c>
      <c r="I30" s="146">
        <v>0</v>
      </c>
      <c r="K30" s="207"/>
    </row>
    <row r="31" spans="1:11" ht="150" x14ac:dyDescent="0.25">
      <c r="A31" s="147">
        <v>19</v>
      </c>
      <c r="B31" s="148" t="s">
        <v>33</v>
      </c>
      <c r="C31" s="479" t="s">
        <v>20</v>
      </c>
      <c r="D31" s="480"/>
      <c r="E31" s="481"/>
      <c r="F31" s="153">
        <v>71.8</v>
      </c>
      <c r="G31" s="154">
        <v>73</v>
      </c>
      <c r="H31" s="145" t="s">
        <v>325</v>
      </c>
      <c r="I31" s="146"/>
      <c r="K31" s="207"/>
    </row>
    <row r="32" spans="1:11" ht="18.75" customHeight="1" x14ac:dyDescent="0.25">
      <c r="A32" s="485" t="s">
        <v>34</v>
      </c>
      <c r="B32" s="490"/>
      <c r="C32" s="491"/>
      <c r="D32" s="491"/>
      <c r="E32" s="491"/>
      <c r="F32" s="491"/>
      <c r="G32" s="491"/>
      <c r="H32" s="491"/>
      <c r="I32" s="492"/>
      <c r="K32" s="207"/>
    </row>
    <row r="33" spans="1:11" ht="18.75" customHeight="1" x14ac:dyDescent="0.25">
      <c r="A33" s="484" t="s">
        <v>35</v>
      </c>
      <c r="B33" s="485"/>
      <c r="C33" s="493">
        <v>26</v>
      </c>
      <c r="D33" s="494"/>
      <c r="E33" s="220" t="s">
        <v>2</v>
      </c>
      <c r="F33" s="498" t="s">
        <v>258</v>
      </c>
      <c r="G33" s="499"/>
      <c r="H33" s="220" t="s">
        <v>2</v>
      </c>
      <c r="I33" s="152"/>
      <c r="K33" s="207"/>
    </row>
    <row r="34" spans="1:11" x14ac:dyDescent="0.25">
      <c r="A34" s="484"/>
      <c r="B34" s="485"/>
      <c r="C34" s="475" t="s">
        <v>463</v>
      </c>
      <c r="D34" s="476"/>
      <c r="E34" s="129">
        <v>88.1</v>
      </c>
      <c r="F34" s="488" t="s">
        <v>463</v>
      </c>
      <c r="G34" s="489"/>
      <c r="H34" s="137">
        <v>96.3</v>
      </c>
      <c r="I34" s="152"/>
      <c r="K34" s="207"/>
    </row>
    <row r="35" spans="1:11" ht="168.75" x14ac:dyDescent="0.25">
      <c r="A35" s="155">
        <v>20</v>
      </c>
      <c r="B35" s="148" t="s">
        <v>36</v>
      </c>
      <c r="C35" s="495" t="s">
        <v>20</v>
      </c>
      <c r="D35" s="496"/>
      <c r="E35" s="497"/>
      <c r="F35" s="156">
        <v>96.2</v>
      </c>
      <c r="G35" s="157">
        <v>88.8</v>
      </c>
      <c r="H35" s="145" t="s">
        <v>58</v>
      </c>
      <c r="I35" s="146"/>
      <c r="K35" s="207"/>
    </row>
    <row r="36" spans="1:11" ht="210" customHeight="1" x14ac:dyDescent="0.25">
      <c r="A36" s="149">
        <v>21</v>
      </c>
      <c r="B36" s="148" t="s">
        <v>37</v>
      </c>
      <c r="C36" s="149">
        <v>97.05</v>
      </c>
      <c r="D36" s="149">
        <v>99.6</v>
      </c>
      <c r="E36" s="142" t="s">
        <v>316</v>
      </c>
      <c r="F36" s="158">
        <v>98.4</v>
      </c>
      <c r="G36" s="149">
        <v>99.9</v>
      </c>
      <c r="H36" s="145" t="s">
        <v>326</v>
      </c>
      <c r="I36" s="146">
        <f>G36-D36</f>
        <v>0.30000000000001137</v>
      </c>
      <c r="K36" s="207"/>
    </row>
    <row r="37" spans="1:11" ht="131.25" x14ac:dyDescent="0.25">
      <c r="A37" s="149">
        <v>22</v>
      </c>
      <c r="B37" s="148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49">
        <v>100</v>
      </c>
      <c r="D37" s="149">
        <v>100</v>
      </c>
      <c r="E37" s="142" t="s">
        <v>317</v>
      </c>
      <c r="F37" s="159">
        <v>100</v>
      </c>
      <c r="G37" s="159">
        <v>100</v>
      </c>
      <c r="H37" s="160" t="s">
        <v>327</v>
      </c>
      <c r="I37" s="1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35:E35"/>
    <mergeCell ref="C31:E31"/>
    <mergeCell ref="A32:I32"/>
    <mergeCell ref="A33:B34"/>
    <mergeCell ref="C33:D33"/>
    <mergeCell ref="F33:G33"/>
    <mergeCell ref="C34:D34"/>
    <mergeCell ref="F34:G34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A1:H1"/>
    <mergeCell ref="A2:H2"/>
    <mergeCell ref="A3:B4"/>
    <mergeCell ref="C3:D3"/>
    <mergeCell ref="F3:G3"/>
    <mergeCell ref="I3:I6"/>
    <mergeCell ref="C4:D4"/>
    <mergeCell ref="F4:G4"/>
    <mergeCell ref="C5:E5"/>
    <mergeCell ref="F5:H5"/>
  </mergeCells>
  <conditionalFormatting sqref="E38:E1048576">
    <cfRule type="containsText" dxfId="341" priority="26" operator="containsText" text="красная зона">
      <formula>NOT(ISERROR(SEARCH("красная зона",E38)))</formula>
    </cfRule>
    <cfRule type="containsText" dxfId="340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339" priority="24" operator="containsText" text="красная зона">
      <formula>NOT(ISERROR(SEARCH("красная зона",E6)))</formula>
    </cfRule>
    <cfRule type="containsText" dxfId="338" priority="25" operator="containsText" text="зеленая зона">
      <formula>NOT(ISERROR(SEARCH("зеленая зона",E6)))</formula>
    </cfRule>
  </conditionalFormatting>
  <conditionalFormatting sqref="E19">
    <cfRule type="containsText" dxfId="337" priority="22" operator="containsText" text="красная зона">
      <formula>NOT(ISERROR(SEARCH("красная зона",E19)))</formula>
    </cfRule>
    <cfRule type="containsText" dxfId="336" priority="23" operator="containsText" text="зеленая зона">
      <formula>NOT(ISERROR(SEARCH("зеленая зона",E19)))</formula>
    </cfRule>
  </conditionalFormatting>
  <conditionalFormatting sqref="E22">
    <cfRule type="containsText" dxfId="335" priority="20" operator="containsText" text="красная зона">
      <formula>NOT(ISERROR(SEARCH("красная зона",E22)))</formula>
    </cfRule>
    <cfRule type="containsText" dxfId="334" priority="21" operator="containsText" text="зеленая зона">
      <formula>NOT(ISERROR(SEARCH("зеленая зона",E22)))</formula>
    </cfRule>
  </conditionalFormatting>
  <conditionalFormatting sqref="E23">
    <cfRule type="containsText" dxfId="333" priority="18" operator="containsText" text="красная зона">
      <formula>NOT(ISERROR(SEARCH("красная зона",E23)))</formula>
    </cfRule>
    <cfRule type="containsText" dxfId="332" priority="19" operator="containsText" text="зеленая зона">
      <formula>NOT(ISERROR(SEARCH("зеленая зона",E23)))</formula>
    </cfRule>
  </conditionalFormatting>
  <conditionalFormatting sqref="E24">
    <cfRule type="containsText" dxfId="331" priority="16" operator="containsText" text="красная зона">
      <formula>NOT(ISERROR(SEARCH("красная зона",E24)))</formula>
    </cfRule>
    <cfRule type="containsText" dxfId="330" priority="17" operator="containsText" text="зеленая зона">
      <formula>NOT(ISERROR(SEARCH("зеленая зона",E24)))</formula>
    </cfRule>
  </conditionalFormatting>
  <conditionalFormatting sqref="H6">
    <cfRule type="containsText" dxfId="329" priority="14" operator="containsText" text="красная зона">
      <formula>NOT(ISERROR(SEARCH("красная зона",H6)))</formula>
    </cfRule>
    <cfRule type="containsText" dxfId="328" priority="15" operator="containsText" text="зеленая зона">
      <formula>NOT(ISERROR(SEARCH("зеленая зона",H6)))</formula>
    </cfRule>
  </conditionalFormatting>
  <conditionalFormatting sqref="I3">
    <cfRule type="containsText" dxfId="327" priority="11" operator="containsText" text="красная зона">
      <formula>NOT(ISERROR(SEARCH("красная зона",I3)))</formula>
    </cfRule>
    <cfRule type="containsText" dxfId="326" priority="12" operator="containsText" text="зеленая зона">
      <formula>NOT(ISERROR(SEARCH("зеленая зона",I3)))</formula>
    </cfRule>
  </conditionalFormatting>
  <conditionalFormatting sqref="H35:H36">
    <cfRule type="containsText" dxfId="325" priority="3" operator="containsText" text="ниже">
      <formula>NOT(ISERROR(SEARCH("ниже",H35)))</formula>
    </cfRule>
    <cfRule type="containsText" dxfId="324" priority="4" operator="containsText" text="выше">
      <formula>NOT(ISERROR(SEARCH("выше",H35)))</formula>
    </cfRule>
  </conditionalFormatting>
  <conditionalFormatting sqref="H28:H31">
    <cfRule type="containsText" dxfId="323" priority="1" operator="containsText" text="ниже">
      <formula>NOT(ISERROR(SEARCH("ниже",H28)))</formula>
    </cfRule>
    <cfRule type="containsText" dxfId="322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273625A8-A883-4BD9-BD46-6E092804B336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7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251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11</v>
      </c>
      <c r="D3" s="341"/>
      <c r="E3" s="81" t="s">
        <v>2</v>
      </c>
      <c r="F3" s="340" t="s">
        <v>192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78.400000000000006</v>
      </c>
      <c r="F4" s="355" t="s">
        <v>5</v>
      </c>
      <c r="G4" s="356"/>
      <c r="H4" s="83">
        <v>81.400000000000006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7</v>
      </c>
      <c r="D8" s="347"/>
      <c r="E8" s="210" t="s">
        <v>2</v>
      </c>
      <c r="F8" s="346">
        <v>8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75.5</v>
      </c>
      <c r="F9" s="342" t="s">
        <v>463</v>
      </c>
      <c r="G9" s="343"/>
      <c r="H9" s="80">
        <v>79.599999999999994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66.3</v>
      </c>
      <c r="E10" s="49" t="s">
        <v>133</v>
      </c>
      <c r="F10" s="70">
        <v>56.2</v>
      </c>
      <c r="G10" s="69">
        <v>61.7</v>
      </c>
      <c r="H10" s="47" t="s">
        <v>50</v>
      </c>
      <c r="I10" s="46">
        <f>G10-D10</f>
        <v>-4.5999999999999943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11.4</v>
      </c>
      <c r="E11" s="49" t="s">
        <v>78</v>
      </c>
      <c r="F11" s="50">
        <v>11</v>
      </c>
      <c r="G11" s="60">
        <v>11.6</v>
      </c>
      <c r="H11" s="47" t="s">
        <v>278</v>
      </c>
      <c r="I11" s="46">
        <f>D11-G11</f>
        <v>-0.19999999999999929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8.3000000000000007</v>
      </c>
      <c r="E13" s="49" t="s">
        <v>176</v>
      </c>
      <c r="F13" s="50">
        <v>7.6</v>
      </c>
      <c r="G13" s="50">
        <v>8.3000000000000007</v>
      </c>
      <c r="H13" s="47" t="s">
        <v>234</v>
      </c>
      <c r="I13" s="46">
        <f>G13-D13</f>
        <v>0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33.6</v>
      </c>
      <c r="H14" s="47" t="s">
        <v>280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18.899999999999999</v>
      </c>
      <c r="E15" s="66" t="s">
        <v>213</v>
      </c>
      <c r="F15" s="61">
        <v>34.5</v>
      </c>
      <c r="G15" s="61">
        <v>22.2</v>
      </c>
      <c r="H15" s="47" t="s">
        <v>236</v>
      </c>
      <c r="I15" s="46">
        <f>D15-G15</f>
        <v>-3.3000000000000007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131</v>
      </c>
      <c r="F19" s="61">
        <v>95.1</v>
      </c>
      <c r="G19" s="61">
        <v>100</v>
      </c>
      <c r="H19" s="47" t="s">
        <v>455</v>
      </c>
      <c r="I19" s="46">
        <f>G19-D19</f>
        <v>0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71.900000000000006</v>
      </c>
      <c r="E21" s="49" t="s">
        <v>250</v>
      </c>
      <c r="F21" s="61">
        <v>100</v>
      </c>
      <c r="G21" s="61">
        <v>83.2</v>
      </c>
      <c r="H21" s="47" t="s">
        <v>49</v>
      </c>
      <c r="I21" s="46">
        <f>G21-D21</f>
        <v>11.299999999999997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100</v>
      </c>
      <c r="E22" s="49" t="s">
        <v>131</v>
      </c>
      <c r="F22" s="61">
        <v>60.8</v>
      </c>
      <c r="G22" s="61">
        <v>75</v>
      </c>
      <c r="H22" s="47" t="s">
        <v>177</v>
      </c>
      <c r="I22" s="46">
        <f>G22-D22</f>
        <v>-25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131</v>
      </c>
      <c r="F23" s="61">
        <v>83.8</v>
      </c>
      <c r="G23" s="61">
        <v>100</v>
      </c>
      <c r="H23" s="47" t="s">
        <v>222</v>
      </c>
      <c r="I23" s="46">
        <f>G23-D23</f>
        <v>0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69.099999999999994</v>
      </c>
      <c r="E24" s="49" t="s">
        <v>16</v>
      </c>
      <c r="F24" s="61">
        <v>94.8</v>
      </c>
      <c r="G24" s="61">
        <v>93.3</v>
      </c>
      <c r="H24" s="47" t="s">
        <v>272</v>
      </c>
      <c r="I24" s="46">
        <f>G24-D24</f>
        <v>24.200000000000003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14</v>
      </c>
      <c r="D26" s="339"/>
      <c r="E26" s="217" t="s">
        <v>2</v>
      </c>
      <c r="F26" s="338">
        <v>26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78.599999999999994</v>
      </c>
      <c r="F27" s="342" t="s">
        <v>463</v>
      </c>
      <c r="G27" s="343"/>
      <c r="H27" s="80">
        <v>76.099999999999994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79.3</v>
      </c>
      <c r="E28" s="49" t="s">
        <v>183</v>
      </c>
      <c r="F28" s="61">
        <v>81.099999999999994</v>
      </c>
      <c r="G28" s="61">
        <v>77.8</v>
      </c>
      <c r="H28" s="47" t="s">
        <v>158</v>
      </c>
      <c r="I28" s="46">
        <f>G28-D28</f>
        <v>-1.5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3.5</v>
      </c>
      <c r="E29" s="62" t="s">
        <v>191</v>
      </c>
      <c r="F29" s="50">
        <v>4.5999999999999996</v>
      </c>
      <c r="G29" s="60">
        <v>4.3</v>
      </c>
      <c r="H29" s="47" t="s">
        <v>290</v>
      </c>
      <c r="I29" s="46">
        <f>G29-D29</f>
        <v>0.79999999999999982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50.8</v>
      </c>
      <c r="E30" s="49" t="s">
        <v>187</v>
      </c>
      <c r="F30" s="50">
        <v>53.6</v>
      </c>
      <c r="G30" s="60">
        <v>51.4</v>
      </c>
      <c r="H30" s="47" t="s">
        <v>171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74.2</v>
      </c>
      <c r="H31" s="47" t="s">
        <v>223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33</v>
      </c>
      <c r="D33" s="339"/>
      <c r="E33" s="218" t="s">
        <v>2</v>
      </c>
      <c r="F33" s="338" t="s">
        <v>258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83</v>
      </c>
      <c r="F34" s="342" t="s">
        <v>463</v>
      </c>
      <c r="G34" s="343"/>
      <c r="H34" s="80">
        <v>96.3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89</v>
      </c>
      <c r="H35" s="47" t="s">
        <v>147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97.9</v>
      </c>
      <c r="E36" s="49" t="s">
        <v>189</v>
      </c>
      <c r="F36" s="52">
        <v>98.4</v>
      </c>
      <c r="G36" s="50">
        <v>99.7</v>
      </c>
      <c r="H36" s="47" t="s">
        <v>284</v>
      </c>
      <c r="I36" s="46">
        <f>G36-D36</f>
        <v>1.7999999999999972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F18:H18"/>
    <mergeCell ref="C3:D3"/>
    <mergeCell ref="C4:D4"/>
    <mergeCell ref="C33:D33"/>
    <mergeCell ref="C34:D34"/>
    <mergeCell ref="F33:G33"/>
    <mergeCell ref="F34:G34"/>
    <mergeCell ref="C31:E31"/>
    <mergeCell ref="F17:H17"/>
    <mergeCell ref="C17:E17"/>
    <mergeCell ref="F12:H12"/>
    <mergeCell ref="C12:E12"/>
    <mergeCell ref="F5:H5"/>
    <mergeCell ref="A7:I7"/>
    <mergeCell ref="I3:I6"/>
    <mergeCell ref="A3:B4"/>
    <mergeCell ref="F8:G8"/>
    <mergeCell ref="F9:G9"/>
    <mergeCell ref="A1:H1"/>
    <mergeCell ref="A2:H2"/>
    <mergeCell ref="F16:H16"/>
    <mergeCell ref="C16:E16"/>
    <mergeCell ref="F4:G4"/>
    <mergeCell ref="F3:G3"/>
    <mergeCell ref="F27:G27"/>
    <mergeCell ref="C18:E18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C20:E20"/>
    <mergeCell ref="A32:I32"/>
    <mergeCell ref="C8:D8"/>
    <mergeCell ref="C9:D9"/>
  </mergeCells>
  <conditionalFormatting sqref="E6 E10:E11 E15 E21 E36:E1048576 E28:E30 E13">
    <cfRule type="containsText" dxfId="321" priority="24" operator="containsText" text="красная зона">
      <formula>NOT(ISERROR(SEARCH("красная зона",E6)))</formula>
    </cfRule>
    <cfRule type="containsText" dxfId="320" priority="25" operator="containsText" text="зеленая зона">
      <formula>NOT(ISERROR(SEARCH("зеленая зона",E6)))</formula>
    </cfRule>
  </conditionalFormatting>
  <conditionalFormatting sqref="E19">
    <cfRule type="containsText" dxfId="319" priority="22" operator="containsText" text="красная зона">
      <formula>NOT(ISERROR(SEARCH("красная зона",E19)))</formula>
    </cfRule>
    <cfRule type="containsText" dxfId="318" priority="23" operator="containsText" text="зеленая зона">
      <formula>NOT(ISERROR(SEARCH("зеленая зона",E19)))</formula>
    </cfRule>
  </conditionalFormatting>
  <conditionalFormatting sqref="E22">
    <cfRule type="containsText" dxfId="317" priority="20" operator="containsText" text="красная зона">
      <formula>NOT(ISERROR(SEARCH("красная зона",E22)))</formula>
    </cfRule>
    <cfRule type="containsText" dxfId="316" priority="21" operator="containsText" text="зеленая зона">
      <formula>NOT(ISERROR(SEARCH("зеленая зона",E22)))</formula>
    </cfRule>
  </conditionalFormatting>
  <conditionalFormatting sqref="E23">
    <cfRule type="containsText" dxfId="315" priority="18" operator="containsText" text="красная зона">
      <formula>NOT(ISERROR(SEARCH("красная зона",E23)))</formula>
    </cfRule>
    <cfRule type="containsText" dxfId="314" priority="19" operator="containsText" text="зеленая зона">
      <formula>NOT(ISERROR(SEARCH("зеленая зона",E23)))</formula>
    </cfRule>
  </conditionalFormatting>
  <conditionalFormatting sqref="E24">
    <cfRule type="containsText" dxfId="313" priority="16" operator="containsText" text="красная зона">
      <formula>NOT(ISERROR(SEARCH("красная зона",E24)))</formula>
    </cfRule>
    <cfRule type="containsText" dxfId="312" priority="17" operator="containsText" text="зеленая зона">
      <formula>NOT(ISERROR(SEARCH("зеленая зона",E24)))</formula>
    </cfRule>
  </conditionalFormatting>
  <conditionalFormatting sqref="H6">
    <cfRule type="containsText" dxfId="311" priority="14" operator="containsText" text="красная зона">
      <formula>NOT(ISERROR(SEARCH("красная зона",H6)))</formula>
    </cfRule>
    <cfRule type="containsText" dxfId="310" priority="15" operator="containsText" text="зеленая зона">
      <formula>NOT(ISERROR(SEARCH("зеленая зона",H6)))</formula>
    </cfRule>
  </conditionalFormatting>
  <conditionalFormatting sqref="I3">
    <cfRule type="containsText" dxfId="309" priority="11" operator="containsText" text="красная зона">
      <formula>NOT(ISERROR(SEARCH("красная зона",I3)))</formula>
    </cfRule>
    <cfRule type="containsText" dxfId="308" priority="12" operator="containsText" text="зеленая зона">
      <formula>NOT(ISERROR(SEARCH("зеленая зона",I3)))</formula>
    </cfRule>
  </conditionalFormatting>
  <conditionalFormatting sqref="H10:H11">
    <cfRule type="containsText" dxfId="307" priority="9" operator="containsText" text="ниже">
      <formula>NOT(ISERROR(SEARCH("ниже",H10)))</formula>
    </cfRule>
    <cfRule type="containsText" dxfId="306" priority="10" operator="containsText" text="выше">
      <formula>NOT(ISERROR(SEARCH("выше",H10)))</formula>
    </cfRule>
  </conditionalFormatting>
  <conditionalFormatting sqref="H13:H15">
    <cfRule type="containsText" dxfId="305" priority="7" operator="containsText" text="ниже">
      <formula>NOT(ISERROR(SEARCH("ниже",H13)))</formula>
    </cfRule>
    <cfRule type="containsText" dxfId="304" priority="8" operator="containsText" text="выше">
      <formula>NOT(ISERROR(SEARCH("выше",H13)))</formula>
    </cfRule>
  </conditionalFormatting>
  <conditionalFormatting sqref="H19:H24">
    <cfRule type="containsText" dxfId="303" priority="5" operator="containsText" text="ниже">
      <formula>NOT(ISERROR(SEARCH("ниже",H19)))</formula>
    </cfRule>
    <cfRule type="containsText" dxfId="302" priority="6" operator="containsText" text="выше">
      <formula>NOT(ISERROR(SEARCH("выше",H19)))</formula>
    </cfRule>
  </conditionalFormatting>
  <conditionalFormatting sqref="H28:H31">
    <cfRule type="containsText" dxfId="301" priority="3" operator="containsText" text="ниже">
      <formula>NOT(ISERROR(SEARCH("ниже",H28)))</formula>
    </cfRule>
    <cfRule type="containsText" dxfId="300" priority="4" operator="containsText" text="выше">
      <formula>NOT(ISERROR(SEARCH("выше",H28)))</formula>
    </cfRule>
  </conditionalFormatting>
  <conditionalFormatting sqref="H35:H36">
    <cfRule type="containsText" dxfId="299" priority="1" operator="containsText" text="ниже">
      <formula>NOT(ISERROR(SEARCH("ниже",H35)))</formula>
    </cfRule>
    <cfRule type="containsText" dxfId="29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E9B7B538-8D82-419B-A9AF-A2B0558ACB7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439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40</v>
      </c>
      <c r="D3" s="438"/>
      <c r="E3" s="168" t="s">
        <v>2</v>
      </c>
      <c r="F3" s="450" t="s">
        <v>441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65.8</v>
      </c>
      <c r="F4" s="454" t="s">
        <v>5</v>
      </c>
      <c r="G4" s="455"/>
      <c r="H4" s="169">
        <v>77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42</v>
      </c>
      <c r="D8" s="444"/>
      <c r="E8" s="208" t="s">
        <v>2</v>
      </c>
      <c r="F8" s="443">
        <v>38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47.6</v>
      </c>
      <c r="F9" s="439" t="s">
        <v>463</v>
      </c>
      <c r="G9" s="440"/>
      <c r="H9" s="176">
        <v>67.5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51.2</v>
      </c>
      <c r="E10" s="181" t="s">
        <v>392</v>
      </c>
      <c r="F10" s="182">
        <v>56.2</v>
      </c>
      <c r="G10" s="183">
        <v>51</v>
      </c>
      <c r="H10" s="184" t="s">
        <v>57</v>
      </c>
      <c r="I10" s="185">
        <f>G10-D10</f>
        <v>-0.20000000000000284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11.1</v>
      </c>
      <c r="E11" s="181" t="s">
        <v>393</v>
      </c>
      <c r="F11" s="188">
        <v>11</v>
      </c>
      <c r="G11" s="189">
        <v>11.2</v>
      </c>
      <c r="H11" s="184" t="s">
        <v>169</v>
      </c>
      <c r="I11" s="185">
        <f>D11-G11</f>
        <v>-9.9999999999999645E-2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6</v>
      </c>
      <c r="E13" s="181" t="s">
        <v>354</v>
      </c>
      <c r="F13" s="188">
        <v>7.6</v>
      </c>
      <c r="G13" s="188">
        <v>5.9</v>
      </c>
      <c r="H13" s="184" t="s">
        <v>57</v>
      </c>
      <c r="I13" s="185">
        <f>G13-D13</f>
        <v>-9.9999999999999645E-2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36.9</v>
      </c>
      <c r="H14" s="184" t="s">
        <v>375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82</v>
      </c>
      <c r="E15" s="175" t="s">
        <v>406</v>
      </c>
      <c r="F15" s="180">
        <v>34.5</v>
      </c>
      <c r="G15" s="180">
        <v>75.8</v>
      </c>
      <c r="H15" s="184" t="s">
        <v>260</v>
      </c>
      <c r="I15" s="185">
        <f>D15-G15</f>
        <v>6.2000000000000028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67.7</v>
      </c>
      <c r="E19" s="181" t="s">
        <v>305</v>
      </c>
      <c r="F19" s="180">
        <v>95.1</v>
      </c>
      <c r="G19" s="180">
        <v>100</v>
      </c>
      <c r="H19" s="184" t="s">
        <v>455</v>
      </c>
      <c r="I19" s="185">
        <f>G19-D19</f>
        <v>32.299999999999997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96.7</v>
      </c>
      <c r="H20" s="184" t="s">
        <v>165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23.1</v>
      </c>
      <c r="E22" s="181" t="s">
        <v>364</v>
      </c>
      <c r="F22" s="180">
        <v>60.8</v>
      </c>
      <c r="G22" s="180">
        <v>46.4</v>
      </c>
      <c r="H22" s="184" t="s">
        <v>51</v>
      </c>
      <c r="I22" s="185">
        <f>G22-D22</f>
        <v>23.299999999999997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15.4</v>
      </c>
      <c r="E23" s="181" t="s">
        <v>381</v>
      </c>
      <c r="F23" s="180">
        <v>83.8</v>
      </c>
      <c r="G23" s="180">
        <v>32.1</v>
      </c>
      <c r="H23" s="184" t="s">
        <v>170</v>
      </c>
      <c r="I23" s="185">
        <f>G23-D23</f>
        <v>16.700000000000003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85.4</v>
      </c>
      <c r="E24" s="181" t="s">
        <v>317</v>
      </c>
      <c r="F24" s="180">
        <v>94.8</v>
      </c>
      <c r="G24" s="180">
        <v>96.5</v>
      </c>
      <c r="H24" s="184" t="s">
        <v>374</v>
      </c>
      <c r="I24" s="185">
        <f>G24-D24</f>
        <v>11.099999999999994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33</v>
      </c>
      <c r="D26" s="434"/>
      <c r="E26" s="213" t="s">
        <v>2</v>
      </c>
      <c r="F26" s="433">
        <v>28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66.3</v>
      </c>
      <c r="F27" s="439" t="s">
        <v>463</v>
      </c>
      <c r="G27" s="440"/>
      <c r="H27" s="176">
        <v>74.8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71.3</v>
      </c>
      <c r="E28" s="181" t="s">
        <v>354</v>
      </c>
      <c r="F28" s="180">
        <v>81.099999999999994</v>
      </c>
      <c r="G28" s="180">
        <v>79.599999999999994</v>
      </c>
      <c r="H28" s="184" t="s">
        <v>272</v>
      </c>
      <c r="I28" s="185">
        <f>G28-D28</f>
        <v>8.2999999999999972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2.8</v>
      </c>
      <c r="E29" s="181" t="s">
        <v>440</v>
      </c>
      <c r="F29" s="188">
        <v>4.5999999999999996</v>
      </c>
      <c r="G29" s="189">
        <v>3.8</v>
      </c>
      <c r="H29" s="184" t="s">
        <v>175</v>
      </c>
      <c r="I29" s="185">
        <f>G29-D29</f>
        <v>1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41</v>
      </c>
      <c r="E30" s="181" t="s">
        <v>406</v>
      </c>
      <c r="F30" s="188">
        <v>53.6</v>
      </c>
      <c r="G30" s="189">
        <v>52.7</v>
      </c>
      <c r="H30" s="184" t="s">
        <v>272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71.7</v>
      </c>
      <c r="H31" s="184" t="s">
        <v>169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12</v>
      </c>
      <c r="D33" s="434"/>
      <c r="E33" s="214" t="s">
        <v>2</v>
      </c>
      <c r="F33" s="435" t="s">
        <v>270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96.4</v>
      </c>
      <c r="F34" s="439" t="s">
        <v>463</v>
      </c>
      <c r="G34" s="440"/>
      <c r="H34" s="176">
        <v>98.8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98.4</v>
      </c>
      <c r="H35" s="184" t="s">
        <v>415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92.9</v>
      </c>
      <c r="E36" s="181" t="s">
        <v>406</v>
      </c>
      <c r="F36" s="197">
        <v>98.4</v>
      </c>
      <c r="G36" s="188">
        <v>97.8</v>
      </c>
      <c r="H36" s="184" t="s">
        <v>300</v>
      </c>
      <c r="I36" s="185">
        <f>G36-D36</f>
        <v>4.8999999999999915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297" priority="26" operator="containsText" text="красная зона">
      <formula>NOT(ISERROR(SEARCH("красная зона",E38)))</formula>
    </cfRule>
    <cfRule type="containsText" dxfId="296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295" priority="24" operator="containsText" text="красная зона">
      <formula>NOT(ISERROR(SEARCH("красная зона",E6)))</formula>
    </cfRule>
    <cfRule type="containsText" dxfId="294" priority="25" operator="containsText" text="зеленая зона">
      <formula>NOT(ISERROR(SEARCH("зеленая зона",E6)))</formula>
    </cfRule>
  </conditionalFormatting>
  <conditionalFormatting sqref="E19">
    <cfRule type="containsText" dxfId="293" priority="22" operator="containsText" text="красная зона">
      <formula>NOT(ISERROR(SEARCH("красная зона",E19)))</formula>
    </cfRule>
    <cfRule type="containsText" dxfId="292" priority="23" operator="containsText" text="зеленая зона">
      <formula>NOT(ISERROR(SEARCH("зеленая зона",E19)))</formula>
    </cfRule>
  </conditionalFormatting>
  <conditionalFormatting sqref="E22">
    <cfRule type="containsText" dxfId="291" priority="20" operator="containsText" text="красная зона">
      <formula>NOT(ISERROR(SEARCH("красная зона",E22)))</formula>
    </cfRule>
    <cfRule type="containsText" dxfId="290" priority="21" operator="containsText" text="зеленая зона">
      <formula>NOT(ISERROR(SEARCH("зеленая зона",E22)))</formula>
    </cfRule>
  </conditionalFormatting>
  <conditionalFormatting sqref="E23">
    <cfRule type="containsText" dxfId="289" priority="18" operator="containsText" text="красная зона">
      <formula>NOT(ISERROR(SEARCH("красная зона",E23)))</formula>
    </cfRule>
    <cfRule type="containsText" dxfId="288" priority="19" operator="containsText" text="зеленая зона">
      <formula>NOT(ISERROR(SEARCH("зеленая зона",E23)))</formula>
    </cfRule>
  </conditionalFormatting>
  <conditionalFormatting sqref="E24">
    <cfRule type="containsText" dxfId="287" priority="16" operator="containsText" text="красная зона">
      <formula>NOT(ISERROR(SEARCH("красная зона",E24)))</formula>
    </cfRule>
    <cfRule type="containsText" dxfId="286" priority="17" operator="containsText" text="зеленая зона">
      <formula>NOT(ISERROR(SEARCH("зеленая зона",E24)))</formula>
    </cfRule>
  </conditionalFormatting>
  <conditionalFormatting sqref="H6">
    <cfRule type="containsText" dxfId="285" priority="14" operator="containsText" text="красная зона">
      <formula>NOT(ISERROR(SEARCH("красная зона",H6)))</formula>
    </cfRule>
    <cfRule type="containsText" dxfId="284" priority="15" operator="containsText" text="зеленая зона">
      <formula>NOT(ISERROR(SEARCH("зеленая зона",H6)))</formula>
    </cfRule>
  </conditionalFormatting>
  <conditionalFormatting sqref="I3">
    <cfRule type="containsText" dxfId="283" priority="11" operator="containsText" text="красная зона">
      <formula>NOT(ISERROR(SEARCH("красная зона",I3)))</formula>
    </cfRule>
    <cfRule type="containsText" dxfId="282" priority="12" operator="containsText" text="зеленая зона">
      <formula>NOT(ISERROR(SEARCH("зеленая зона",I3)))</formula>
    </cfRule>
  </conditionalFormatting>
  <conditionalFormatting sqref="H10:H11">
    <cfRule type="containsText" dxfId="281" priority="9" operator="containsText" text="ниже">
      <formula>NOT(ISERROR(SEARCH("ниже",H10)))</formula>
    </cfRule>
    <cfRule type="containsText" dxfId="280" priority="10" operator="containsText" text="выше">
      <formula>NOT(ISERROR(SEARCH("выше",H10)))</formula>
    </cfRule>
  </conditionalFormatting>
  <conditionalFormatting sqref="H13:H15">
    <cfRule type="containsText" dxfId="279" priority="7" operator="containsText" text="ниже">
      <formula>NOT(ISERROR(SEARCH("ниже",H13)))</formula>
    </cfRule>
    <cfRule type="containsText" dxfId="278" priority="8" operator="containsText" text="выше">
      <formula>NOT(ISERROR(SEARCH("выше",H13)))</formula>
    </cfRule>
  </conditionalFormatting>
  <conditionalFormatting sqref="H19:H24">
    <cfRule type="containsText" dxfId="277" priority="5" operator="containsText" text="ниже">
      <formula>NOT(ISERROR(SEARCH("ниже",H19)))</formula>
    </cfRule>
    <cfRule type="containsText" dxfId="276" priority="6" operator="containsText" text="выше">
      <formula>NOT(ISERROR(SEARCH("выше",H19)))</formula>
    </cfRule>
  </conditionalFormatting>
  <conditionalFormatting sqref="H35:H36">
    <cfRule type="containsText" dxfId="275" priority="3" operator="containsText" text="ниже">
      <formula>NOT(ISERROR(SEARCH("ниже",H35)))</formula>
    </cfRule>
    <cfRule type="containsText" dxfId="274" priority="4" operator="containsText" text="выше">
      <formula>NOT(ISERROR(SEARCH("выше",H35)))</formula>
    </cfRule>
  </conditionalFormatting>
  <conditionalFormatting sqref="H28:H31">
    <cfRule type="containsText" dxfId="273" priority="1" operator="containsText" text="ниже">
      <formula>NOT(ISERROR(SEARCH("ниже",H28)))</formula>
    </cfRule>
    <cfRule type="containsText" dxfId="272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AEEEAC7C-CAE2-4F50-8549-4BC98680D95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247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8</v>
      </c>
      <c r="D3" s="341"/>
      <c r="E3" s="81" t="s">
        <v>2</v>
      </c>
      <c r="F3" s="340">
        <v>7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81.8</v>
      </c>
      <c r="F4" s="355" t="s">
        <v>5</v>
      </c>
      <c r="G4" s="356"/>
      <c r="H4" s="83">
        <v>84.2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3</v>
      </c>
      <c r="D8" s="347"/>
      <c r="E8" s="210" t="s">
        <v>2</v>
      </c>
      <c r="F8" s="346">
        <v>6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78</v>
      </c>
      <c r="F9" s="342" t="s">
        <v>463</v>
      </c>
      <c r="G9" s="343"/>
      <c r="H9" s="80">
        <v>80.8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69.7</v>
      </c>
      <c r="E10" s="49" t="s">
        <v>131</v>
      </c>
      <c r="F10" s="70">
        <v>56.2</v>
      </c>
      <c r="G10" s="69">
        <v>69.5</v>
      </c>
      <c r="H10" s="47" t="s">
        <v>276</v>
      </c>
      <c r="I10" s="46">
        <f>G10-D10</f>
        <v>-0.20000000000000284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11.3</v>
      </c>
      <c r="E11" s="49" t="s">
        <v>246</v>
      </c>
      <c r="F11" s="50">
        <v>11</v>
      </c>
      <c r="G11" s="60">
        <v>11.4</v>
      </c>
      <c r="H11" s="47" t="s">
        <v>277</v>
      </c>
      <c r="I11" s="46">
        <f>D11-G11</f>
        <v>-9.9999999999999645E-2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9</v>
      </c>
      <c r="E13" s="49" t="s">
        <v>245</v>
      </c>
      <c r="F13" s="50">
        <v>7.6</v>
      </c>
      <c r="G13" s="50">
        <v>9</v>
      </c>
      <c r="H13" s="47" t="s">
        <v>60</v>
      </c>
      <c r="I13" s="46">
        <f>G13-D13</f>
        <v>0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33.5</v>
      </c>
      <c r="H14" s="47" t="s">
        <v>135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39</v>
      </c>
      <c r="E15" s="66" t="s">
        <v>86</v>
      </c>
      <c r="F15" s="61">
        <v>34.5</v>
      </c>
      <c r="G15" s="61">
        <v>52.1</v>
      </c>
      <c r="H15" s="47" t="s">
        <v>165</v>
      </c>
      <c r="I15" s="46">
        <f>D15-G15</f>
        <v>-13.100000000000001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92.9</v>
      </c>
      <c r="E19" s="49" t="s">
        <v>244</v>
      </c>
      <c r="F19" s="61">
        <v>95.1</v>
      </c>
      <c r="G19" s="61">
        <v>100</v>
      </c>
      <c r="H19" s="47" t="s">
        <v>455</v>
      </c>
      <c r="I19" s="46">
        <f>G19-D19</f>
        <v>7.0999999999999943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131</v>
      </c>
      <c r="F21" s="61">
        <v>100</v>
      </c>
      <c r="G21" s="64" t="s">
        <v>285</v>
      </c>
      <c r="H21" s="47" t="s">
        <v>46</v>
      </c>
      <c r="I21" s="46" t="e">
        <f>G21-D21</f>
        <v>#VALUE!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81.3</v>
      </c>
      <c r="E22" s="49" t="s">
        <v>176</v>
      </c>
      <c r="F22" s="61">
        <v>60.8</v>
      </c>
      <c r="G22" s="61">
        <v>87.5</v>
      </c>
      <c r="H22" s="47" t="s">
        <v>60</v>
      </c>
      <c r="I22" s="46">
        <f>G22-D22</f>
        <v>6.2000000000000028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87.5</v>
      </c>
      <c r="E23" s="49" t="s">
        <v>242</v>
      </c>
      <c r="F23" s="61">
        <v>83.8</v>
      </c>
      <c r="G23" s="61">
        <v>93.8</v>
      </c>
      <c r="H23" s="47" t="s">
        <v>54</v>
      </c>
      <c r="I23" s="46">
        <f>G23-D23</f>
        <v>6.2999999999999972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82.9</v>
      </c>
      <c r="E24" s="49" t="s">
        <v>97</v>
      </c>
      <c r="F24" s="61">
        <v>94.8</v>
      </c>
      <c r="G24" s="61">
        <v>90.8</v>
      </c>
      <c r="H24" s="47" t="s">
        <v>171</v>
      </c>
      <c r="I24" s="46">
        <f>G24-D24</f>
        <v>7.8999999999999915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13</v>
      </c>
      <c r="D26" s="339"/>
      <c r="E26" s="217" t="s">
        <v>2</v>
      </c>
      <c r="F26" s="338">
        <v>15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78.8</v>
      </c>
      <c r="F27" s="342" t="s">
        <v>463</v>
      </c>
      <c r="G27" s="343"/>
      <c r="H27" s="80">
        <v>80.7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80.3</v>
      </c>
      <c r="E28" s="49" t="s">
        <v>243</v>
      </c>
      <c r="F28" s="61">
        <v>81.099999999999994</v>
      </c>
      <c r="G28" s="61">
        <v>84.5</v>
      </c>
      <c r="H28" s="47" t="s">
        <v>234</v>
      </c>
      <c r="I28" s="46">
        <f>G28-D28</f>
        <v>4.2000000000000028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3.5</v>
      </c>
      <c r="E29" s="62" t="s">
        <v>242</v>
      </c>
      <c r="F29" s="50">
        <v>4.5999999999999996</v>
      </c>
      <c r="G29" s="60">
        <v>4.8</v>
      </c>
      <c r="H29" s="47" t="s">
        <v>280</v>
      </c>
      <c r="I29" s="46">
        <f>G29-D29</f>
        <v>1.2999999999999998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50.3</v>
      </c>
      <c r="E30" s="49" t="s">
        <v>242</v>
      </c>
      <c r="F30" s="50">
        <v>53.6</v>
      </c>
      <c r="G30" s="60">
        <v>55.9</v>
      </c>
      <c r="H30" s="47" t="s">
        <v>234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71.900000000000006</v>
      </c>
      <c r="H31" s="47" t="s">
        <v>256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14</v>
      </c>
      <c r="D33" s="339"/>
      <c r="E33" s="218" t="s">
        <v>2</v>
      </c>
      <c r="F33" s="338" t="s">
        <v>295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95.1</v>
      </c>
      <c r="F34" s="342" t="s">
        <v>463</v>
      </c>
      <c r="G34" s="343"/>
      <c r="H34" s="80">
        <v>98.1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95.1</v>
      </c>
      <c r="H35" s="47" t="s">
        <v>164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99.1</v>
      </c>
      <c r="E36" s="49" t="s">
        <v>241</v>
      </c>
      <c r="F36" s="52">
        <v>98.4</v>
      </c>
      <c r="G36" s="50">
        <v>99</v>
      </c>
      <c r="H36" s="47" t="s">
        <v>263</v>
      </c>
      <c r="I36" s="46">
        <f>G36-D36</f>
        <v>-9.9999999999994316E-2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39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F18:H18"/>
    <mergeCell ref="C3:D3"/>
    <mergeCell ref="C4:D4"/>
    <mergeCell ref="C33:D33"/>
    <mergeCell ref="C34:D34"/>
    <mergeCell ref="F33:G33"/>
    <mergeCell ref="F34:G34"/>
    <mergeCell ref="C31:E31"/>
    <mergeCell ref="F17:H17"/>
    <mergeCell ref="C17:E17"/>
    <mergeCell ref="F12:H12"/>
    <mergeCell ref="C12:E12"/>
    <mergeCell ref="F5:H5"/>
    <mergeCell ref="A7:I7"/>
    <mergeCell ref="I3:I6"/>
    <mergeCell ref="A3:B4"/>
    <mergeCell ref="F8:G8"/>
    <mergeCell ref="F9:G9"/>
    <mergeCell ref="A1:H1"/>
    <mergeCell ref="A2:H2"/>
    <mergeCell ref="F16:H16"/>
    <mergeCell ref="C16:E16"/>
    <mergeCell ref="F4:G4"/>
    <mergeCell ref="F3:G3"/>
    <mergeCell ref="F27:G27"/>
    <mergeCell ref="C18:E18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C20:E20"/>
    <mergeCell ref="A32:I32"/>
    <mergeCell ref="C8:D8"/>
    <mergeCell ref="C9:D9"/>
  </mergeCells>
  <conditionalFormatting sqref="E6 E10:E11 E15 E21 E36:E1048576 E28:E30 E13">
    <cfRule type="containsText" dxfId="271" priority="32" operator="containsText" text="красная зона">
      <formula>NOT(ISERROR(SEARCH("красная зона",E6)))</formula>
    </cfRule>
    <cfRule type="containsText" dxfId="270" priority="33" operator="containsText" text="зеленая зона">
      <formula>NOT(ISERROR(SEARCH("зеленая зона",E6)))</formula>
    </cfRule>
  </conditionalFormatting>
  <conditionalFormatting sqref="E19">
    <cfRule type="containsText" dxfId="269" priority="30" operator="containsText" text="красная зона">
      <formula>NOT(ISERROR(SEARCH("красная зона",E19)))</formula>
    </cfRule>
    <cfRule type="containsText" dxfId="268" priority="31" operator="containsText" text="зеленая зона">
      <formula>NOT(ISERROR(SEARCH("зеленая зона",E19)))</formula>
    </cfRule>
  </conditionalFormatting>
  <conditionalFormatting sqref="E22">
    <cfRule type="containsText" dxfId="267" priority="28" operator="containsText" text="красная зона">
      <formula>NOT(ISERROR(SEARCH("красная зона",E22)))</formula>
    </cfRule>
    <cfRule type="containsText" dxfId="266" priority="29" operator="containsText" text="зеленая зона">
      <formula>NOT(ISERROR(SEARCH("зеленая зона",E22)))</formula>
    </cfRule>
  </conditionalFormatting>
  <conditionalFormatting sqref="E23">
    <cfRule type="containsText" dxfId="265" priority="26" operator="containsText" text="красная зона">
      <formula>NOT(ISERROR(SEARCH("красная зона",E23)))</formula>
    </cfRule>
    <cfRule type="containsText" dxfId="264" priority="27" operator="containsText" text="зеленая зона">
      <formula>NOT(ISERROR(SEARCH("зеленая зона",E23)))</formula>
    </cfRule>
  </conditionalFormatting>
  <conditionalFormatting sqref="E24">
    <cfRule type="containsText" dxfId="263" priority="24" operator="containsText" text="красная зона">
      <formula>NOT(ISERROR(SEARCH("красная зона",E24)))</formula>
    </cfRule>
    <cfRule type="containsText" dxfId="262" priority="25" operator="containsText" text="зеленая зона">
      <formula>NOT(ISERROR(SEARCH("зеленая зона",E24)))</formula>
    </cfRule>
  </conditionalFormatting>
  <conditionalFormatting sqref="H6">
    <cfRule type="containsText" dxfId="261" priority="22" operator="containsText" text="красная зона">
      <formula>NOT(ISERROR(SEARCH("красная зона",H6)))</formula>
    </cfRule>
    <cfRule type="containsText" dxfId="260" priority="23" operator="containsText" text="зеленая зона">
      <formula>NOT(ISERROR(SEARCH("зеленая зона",H6)))</formula>
    </cfRule>
  </conditionalFormatting>
  <conditionalFormatting sqref="I3">
    <cfRule type="containsText" dxfId="259" priority="19" operator="containsText" text="красная зона">
      <formula>NOT(ISERROR(SEARCH("красная зона",I3)))</formula>
    </cfRule>
    <cfRule type="containsText" dxfId="258" priority="20" operator="containsText" text="зеленая зона">
      <formula>NOT(ISERROR(SEARCH("зеленая зона",I3)))</formula>
    </cfRule>
  </conditionalFormatting>
  <conditionalFormatting sqref="H10:H11">
    <cfRule type="containsText" dxfId="257" priority="17" operator="containsText" text="ниже">
      <formula>NOT(ISERROR(SEARCH("ниже",H10)))</formula>
    </cfRule>
    <cfRule type="containsText" dxfId="256" priority="18" operator="containsText" text="выше">
      <formula>NOT(ISERROR(SEARCH("выше",H10)))</formula>
    </cfRule>
  </conditionalFormatting>
  <conditionalFormatting sqref="H13:H15">
    <cfRule type="containsText" dxfId="255" priority="15" operator="containsText" text="ниже">
      <formula>NOT(ISERROR(SEARCH("ниже",H13)))</formula>
    </cfRule>
    <cfRule type="containsText" dxfId="254" priority="16" operator="containsText" text="выше">
      <formula>NOT(ISERROR(SEARCH("выше",H13)))</formula>
    </cfRule>
  </conditionalFormatting>
  <conditionalFormatting sqref="H19">
    <cfRule type="containsText" dxfId="253" priority="13" operator="containsText" text="ниже">
      <formula>NOT(ISERROR(SEARCH("ниже",H19)))</formula>
    </cfRule>
    <cfRule type="containsText" dxfId="252" priority="14" operator="containsText" text="выше">
      <formula>NOT(ISERROR(SEARCH("выше",H19)))</formula>
    </cfRule>
  </conditionalFormatting>
  <conditionalFormatting sqref="H28:H31">
    <cfRule type="containsText" dxfId="251" priority="11" operator="containsText" text="ниже">
      <formula>NOT(ISERROR(SEARCH("ниже",H28)))</formula>
    </cfRule>
    <cfRule type="containsText" dxfId="250" priority="12" operator="containsText" text="выше">
      <formula>NOT(ISERROR(SEARCH("выше",H28)))</formula>
    </cfRule>
  </conditionalFormatting>
  <conditionalFormatting sqref="H35:H36">
    <cfRule type="containsText" dxfId="249" priority="9" operator="containsText" text="ниже">
      <formula>NOT(ISERROR(SEARCH("ниже",H35)))</formula>
    </cfRule>
    <cfRule type="containsText" dxfId="248" priority="10" operator="containsText" text="выше">
      <formula>NOT(ISERROR(SEARCH("выше",H35)))</formula>
    </cfRule>
  </conditionalFormatting>
  <conditionalFormatting sqref="H20">
    <cfRule type="containsText" dxfId="247" priority="7" operator="containsText" text="ниже">
      <formula>NOT(ISERROR(SEARCH("ниже",H20)))</formula>
    </cfRule>
    <cfRule type="containsText" dxfId="246" priority="8" operator="containsText" text="выше">
      <formula>NOT(ISERROR(SEARCH("выше",H20)))</formula>
    </cfRule>
  </conditionalFormatting>
  <conditionalFormatting sqref="H21:H24">
    <cfRule type="containsText" dxfId="245" priority="1" operator="containsText" text="ниже">
      <formula>NOT(ISERROR(SEARCH("ниже",H21)))</formula>
    </cfRule>
    <cfRule type="containsText" dxfId="244" priority="2" operator="containsText" text="выше">
      <formula>NOT(ISERROR(SEARCH("выше",H21)))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F5B9352C-D312-4C40-8E64-EF0C466A0C20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4" zoomScale="55" zoomScaleNormal="55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240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26</v>
      </c>
      <c r="D3" s="341"/>
      <c r="E3" s="81" t="s">
        <v>2</v>
      </c>
      <c r="F3" s="340">
        <v>33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70.900000000000006</v>
      </c>
      <c r="F4" s="355" t="s">
        <v>5</v>
      </c>
      <c r="G4" s="356"/>
      <c r="H4" s="83">
        <v>76.900000000000006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13</v>
      </c>
      <c r="D8" s="347"/>
      <c r="E8" s="210" t="s">
        <v>2</v>
      </c>
      <c r="F8" s="346">
        <v>11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71</v>
      </c>
      <c r="F9" s="342" t="s">
        <v>463</v>
      </c>
      <c r="G9" s="343"/>
      <c r="H9" s="80">
        <v>77.8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56.8</v>
      </c>
      <c r="E10" s="49" t="s">
        <v>239</v>
      </c>
      <c r="F10" s="70">
        <v>56.2</v>
      </c>
      <c r="G10" s="69">
        <v>55.7</v>
      </c>
      <c r="H10" s="47" t="s">
        <v>164</v>
      </c>
      <c r="I10" s="46">
        <f>G10-D10</f>
        <v>-1.0999999999999943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10.4</v>
      </c>
      <c r="E11" s="49" t="s">
        <v>189</v>
      </c>
      <c r="F11" s="50">
        <v>11</v>
      </c>
      <c r="G11" s="60">
        <v>11.3</v>
      </c>
      <c r="H11" s="47" t="s">
        <v>238</v>
      </c>
      <c r="I11" s="46">
        <f>D11-G11</f>
        <v>-0.90000000000000036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8.4</v>
      </c>
      <c r="E13" s="49" t="s">
        <v>183</v>
      </c>
      <c r="F13" s="50">
        <v>7.6</v>
      </c>
      <c r="G13" s="50">
        <v>8.6</v>
      </c>
      <c r="H13" s="47" t="s">
        <v>223</v>
      </c>
      <c r="I13" s="46">
        <f>G13-D13</f>
        <v>0.19999999999999929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34.799999999999997</v>
      </c>
      <c r="H14" s="47" t="s">
        <v>50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54.6</v>
      </c>
      <c r="E15" s="66" t="s">
        <v>237</v>
      </c>
      <c r="F15" s="61">
        <v>34.5</v>
      </c>
      <c r="G15" s="61">
        <v>66.400000000000006</v>
      </c>
      <c r="H15" s="47" t="s">
        <v>147</v>
      </c>
      <c r="I15" s="46">
        <f>D15-G15</f>
        <v>-11.800000000000004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89.5</v>
      </c>
      <c r="E19" s="49" t="s">
        <v>183</v>
      </c>
      <c r="F19" s="61">
        <v>95.1</v>
      </c>
      <c r="G19" s="61">
        <v>100</v>
      </c>
      <c r="H19" s="47" t="s">
        <v>455</v>
      </c>
      <c r="I19" s="46">
        <f>G19-D19</f>
        <v>10.5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96.9</v>
      </c>
      <c r="H20" s="47" t="s">
        <v>141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88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57.9</v>
      </c>
      <c r="E22" s="49" t="s">
        <v>235</v>
      </c>
      <c r="F22" s="61">
        <v>60.8</v>
      </c>
      <c r="G22" s="61">
        <v>73.7</v>
      </c>
      <c r="H22" s="47" t="s">
        <v>234</v>
      </c>
      <c r="I22" s="46">
        <f>G22-D22</f>
        <v>15.800000000000004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84.2</v>
      </c>
      <c r="E23" s="49" t="s">
        <v>93</v>
      </c>
      <c r="F23" s="61">
        <v>83.8</v>
      </c>
      <c r="G23" s="61">
        <v>94.7</v>
      </c>
      <c r="H23" s="47" t="s">
        <v>50</v>
      </c>
      <c r="I23" s="46">
        <f>G23-D23</f>
        <v>10.5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84.4</v>
      </c>
      <c r="E24" s="49" t="s">
        <v>176</v>
      </c>
      <c r="F24" s="61">
        <v>94.8</v>
      </c>
      <c r="G24" s="61">
        <v>96.5</v>
      </c>
      <c r="H24" s="47" t="s">
        <v>47</v>
      </c>
      <c r="I24" s="46">
        <f>G24-D24</f>
        <v>12.099999999999994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32</v>
      </c>
      <c r="D26" s="339"/>
      <c r="E26" s="217" t="s">
        <v>2</v>
      </c>
      <c r="F26" s="338">
        <v>35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66.7</v>
      </c>
      <c r="F27" s="342" t="s">
        <v>463</v>
      </c>
      <c r="G27" s="343"/>
      <c r="H27" s="80">
        <v>66.2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74.5</v>
      </c>
      <c r="E28" s="49" t="s">
        <v>233</v>
      </c>
      <c r="F28" s="61">
        <v>81.099999999999994</v>
      </c>
      <c r="G28" s="61">
        <v>70</v>
      </c>
      <c r="H28" s="47" t="s">
        <v>49</v>
      </c>
      <c r="I28" s="46">
        <f>G28-D28</f>
        <v>-4.5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2.2999999999999998</v>
      </c>
      <c r="E29" s="62" t="s">
        <v>232</v>
      </c>
      <c r="F29" s="50">
        <v>4.5999999999999996</v>
      </c>
      <c r="G29" s="60">
        <v>2.6</v>
      </c>
      <c r="H29" s="47" t="s">
        <v>231</v>
      </c>
      <c r="I29" s="46">
        <f>G29-D29</f>
        <v>0.30000000000000027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44.7</v>
      </c>
      <c r="E30" s="49" t="s">
        <v>230</v>
      </c>
      <c r="F30" s="50">
        <v>53.6</v>
      </c>
      <c r="G30" s="60">
        <v>46.2</v>
      </c>
      <c r="H30" s="47" t="s">
        <v>49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74.099999999999994</v>
      </c>
      <c r="H31" s="47" t="s">
        <v>50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36</v>
      </c>
      <c r="D33" s="339"/>
      <c r="E33" s="218" t="s">
        <v>2</v>
      </c>
      <c r="F33" s="338">
        <v>5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80</v>
      </c>
      <c r="F34" s="342" t="s">
        <v>463</v>
      </c>
      <c r="G34" s="343"/>
      <c r="H34" s="80">
        <v>99.2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97.4</v>
      </c>
      <c r="H35" s="47" t="s">
        <v>177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100</v>
      </c>
      <c r="E36" s="49" t="s">
        <v>228</v>
      </c>
      <c r="F36" s="52">
        <v>98.4</v>
      </c>
      <c r="G36" s="50">
        <v>100</v>
      </c>
      <c r="H36" s="47" t="s">
        <v>229</v>
      </c>
      <c r="I36" s="46">
        <f>G36-D36</f>
        <v>0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228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35:E35"/>
    <mergeCell ref="C31:E31"/>
    <mergeCell ref="A32:I32"/>
    <mergeCell ref="A33:B34"/>
    <mergeCell ref="C33:D33"/>
    <mergeCell ref="F33:G33"/>
    <mergeCell ref="C34:D34"/>
    <mergeCell ref="F34:G34"/>
    <mergeCell ref="A25:I25"/>
    <mergeCell ref="A26:B27"/>
    <mergeCell ref="C26:D26"/>
    <mergeCell ref="F26:G26"/>
    <mergeCell ref="C27:D27"/>
    <mergeCell ref="F27:G27"/>
    <mergeCell ref="C20:E20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A1:H1"/>
    <mergeCell ref="A2:H2"/>
    <mergeCell ref="A3:B4"/>
    <mergeCell ref="C3:D3"/>
    <mergeCell ref="F3:G3"/>
    <mergeCell ref="I3:I6"/>
    <mergeCell ref="C4:D4"/>
    <mergeCell ref="F4:G4"/>
    <mergeCell ref="C5:E5"/>
    <mergeCell ref="F5:H5"/>
  </mergeCells>
  <conditionalFormatting sqref="E6 E10:E11 E15 E21 E36:E1048576 E28:E30 E13">
    <cfRule type="containsText" dxfId="243" priority="24" operator="containsText" text="красная зона">
      <formula>NOT(ISERROR(SEARCH("красная зона",E6)))</formula>
    </cfRule>
    <cfRule type="containsText" dxfId="242" priority="25" operator="containsText" text="зеленая зона">
      <formula>NOT(ISERROR(SEARCH("зеленая зона",E6)))</formula>
    </cfRule>
  </conditionalFormatting>
  <conditionalFormatting sqref="E19">
    <cfRule type="containsText" dxfId="241" priority="22" operator="containsText" text="красная зона">
      <formula>NOT(ISERROR(SEARCH("красная зона",E19)))</formula>
    </cfRule>
    <cfRule type="containsText" dxfId="240" priority="23" operator="containsText" text="зеленая зона">
      <formula>NOT(ISERROR(SEARCH("зеленая зона",E19)))</formula>
    </cfRule>
  </conditionalFormatting>
  <conditionalFormatting sqref="E22">
    <cfRule type="containsText" dxfId="239" priority="20" operator="containsText" text="красная зона">
      <formula>NOT(ISERROR(SEARCH("красная зона",E22)))</formula>
    </cfRule>
    <cfRule type="containsText" dxfId="238" priority="21" operator="containsText" text="зеленая зона">
      <formula>NOT(ISERROR(SEARCH("зеленая зона",E22)))</formula>
    </cfRule>
  </conditionalFormatting>
  <conditionalFormatting sqref="E23">
    <cfRule type="containsText" dxfId="237" priority="18" operator="containsText" text="красная зона">
      <formula>NOT(ISERROR(SEARCH("красная зона",E23)))</formula>
    </cfRule>
    <cfRule type="containsText" dxfId="236" priority="19" operator="containsText" text="зеленая зона">
      <formula>NOT(ISERROR(SEARCH("зеленая зона",E23)))</formula>
    </cfRule>
  </conditionalFormatting>
  <conditionalFormatting sqref="E24">
    <cfRule type="containsText" dxfId="235" priority="16" operator="containsText" text="красная зона">
      <formula>NOT(ISERROR(SEARCH("красная зона",E24)))</formula>
    </cfRule>
    <cfRule type="containsText" dxfId="234" priority="17" operator="containsText" text="зеленая зона">
      <formula>NOT(ISERROR(SEARCH("зеленая зона",E24)))</formula>
    </cfRule>
  </conditionalFormatting>
  <conditionalFormatting sqref="H6">
    <cfRule type="containsText" dxfId="233" priority="14" operator="containsText" text="красная зона">
      <formula>NOT(ISERROR(SEARCH("красная зона",H6)))</formula>
    </cfRule>
    <cfRule type="containsText" dxfId="232" priority="15" operator="containsText" text="зеленая зона">
      <formula>NOT(ISERROR(SEARCH("зеленая зона",H6)))</formula>
    </cfRule>
  </conditionalFormatting>
  <conditionalFormatting sqref="I3">
    <cfRule type="containsText" dxfId="231" priority="11" operator="containsText" text="красная зона">
      <formula>NOT(ISERROR(SEARCH("красная зона",I3)))</formula>
    </cfRule>
    <cfRule type="containsText" dxfId="230" priority="12" operator="containsText" text="зеленая зона">
      <formula>NOT(ISERROR(SEARCH("зеленая зона",I3)))</formula>
    </cfRule>
  </conditionalFormatting>
  <conditionalFormatting sqref="H10:H11">
    <cfRule type="containsText" dxfId="229" priority="9" operator="containsText" text="ниже">
      <formula>NOT(ISERROR(SEARCH("ниже",H10)))</formula>
    </cfRule>
    <cfRule type="containsText" dxfId="228" priority="10" operator="containsText" text="выше">
      <formula>NOT(ISERROR(SEARCH("выше",H10)))</formula>
    </cfRule>
  </conditionalFormatting>
  <conditionalFormatting sqref="H13:H15">
    <cfRule type="containsText" dxfId="227" priority="7" operator="containsText" text="ниже">
      <formula>NOT(ISERROR(SEARCH("ниже",H13)))</formula>
    </cfRule>
    <cfRule type="containsText" dxfId="226" priority="8" operator="containsText" text="выше">
      <formula>NOT(ISERROR(SEARCH("выше",H13)))</formula>
    </cfRule>
  </conditionalFormatting>
  <conditionalFormatting sqref="H19:H24">
    <cfRule type="containsText" dxfId="225" priority="5" operator="containsText" text="ниже">
      <formula>NOT(ISERROR(SEARCH("ниже",H19)))</formula>
    </cfRule>
    <cfRule type="containsText" dxfId="224" priority="6" operator="containsText" text="выше">
      <formula>NOT(ISERROR(SEARCH("выше",H19)))</formula>
    </cfRule>
  </conditionalFormatting>
  <conditionalFormatting sqref="H28:H31">
    <cfRule type="containsText" dxfId="223" priority="3" operator="containsText" text="ниже">
      <formula>NOT(ISERROR(SEARCH("ниже",H28)))</formula>
    </cfRule>
    <cfRule type="containsText" dxfId="222" priority="4" operator="containsText" text="выше">
      <formula>NOT(ISERROR(SEARCH("выше",H28)))</formula>
    </cfRule>
  </conditionalFormatting>
  <conditionalFormatting sqref="H35:H36">
    <cfRule type="containsText" dxfId="221" priority="1" operator="containsText" text="ниже">
      <formula>NOT(ISERROR(SEARCH("ниже",H35)))</formula>
    </cfRule>
    <cfRule type="containsText" dxfId="220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4B06026C-E8E0-4E79-8472-C328EAF4B654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446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37</v>
      </c>
      <c r="D3" s="438"/>
      <c r="E3" s="168" t="s">
        <v>2</v>
      </c>
      <c r="F3" s="450" t="s">
        <v>422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67.5</v>
      </c>
      <c r="F4" s="454" t="s">
        <v>5</v>
      </c>
      <c r="G4" s="455"/>
      <c r="H4" s="169">
        <v>82.5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39</v>
      </c>
      <c r="D8" s="444"/>
      <c r="E8" s="208" t="s">
        <v>2</v>
      </c>
      <c r="F8" s="443">
        <v>34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56.3</v>
      </c>
      <c r="F9" s="439" t="s">
        <v>463</v>
      </c>
      <c r="G9" s="440"/>
      <c r="H9" s="176">
        <v>75.5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47.3</v>
      </c>
      <c r="E10" s="181" t="s">
        <v>381</v>
      </c>
      <c r="F10" s="182">
        <v>56.2</v>
      </c>
      <c r="G10" s="183">
        <v>45.5</v>
      </c>
      <c r="H10" s="184" t="s">
        <v>56</v>
      </c>
      <c r="I10" s="185">
        <f>G10-D10</f>
        <v>-1.7999999999999972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11.4</v>
      </c>
      <c r="E11" s="181" t="s">
        <v>308</v>
      </c>
      <c r="F11" s="188">
        <v>11</v>
      </c>
      <c r="G11" s="189">
        <v>11.5</v>
      </c>
      <c r="H11" s="184" t="s">
        <v>433</v>
      </c>
      <c r="I11" s="185">
        <f>D11-G11</f>
        <v>-9.9999999999999645E-2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6.5</v>
      </c>
      <c r="E13" s="181" t="s">
        <v>305</v>
      </c>
      <c r="F13" s="188">
        <v>7.6</v>
      </c>
      <c r="G13" s="188">
        <v>6.1</v>
      </c>
      <c r="H13" s="184" t="s">
        <v>265</v>
      </c>
      <c r="I13" s="185">
        <f>G13-D13</f>
        <v>-0.40000000000000036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41.2</v>
      </c>
      <c r="H14" s="184" t="s">
        <v>385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46.3</v>
      </c>
      <c r="E15" s="175" t="s">
        <v>305</v>
      </c>
      <c r="F15" s="180">
        <v>34.5</v>
      </c>
      <c r="G15" s="180">
        <v>35</v>
      </c>
      <c r="H15" s="184" t="s">
        <v>169</v>
      </c>
      <c r="I15" s="185">
        <f>D15-G15</f>
        <v>11.299999999999997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66.7</v>
      </c>
      <c r="E19" s="181" t="s">
        <v>310</v>
      </c>
      <c r="F19" s="180">
        <v>95.1</v>
      </c>
      <c r="G19" s="180">
        <v>100</v>
      </c>
      <c r="H19" s="184" t="s">
        <v>455</v>
      </c>
      <c r="I19" s="185">
        <f>G19-D19</f>
        <v>33.299999999999997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38.5</v>
      </c>
      <c r="E22" s="181" t="s">
        <v>383</v>
      </c>
      <c r="F22" s="180">
        <v>60.8</v>
      </c>
      <c r="G22" s="180">
        <v>42.9</v>
      </c>
      <c r="H22" s="184" t="s">
        <v>49</v>
      </c>
      <c r="I22" s="185">
        <f>G22-D22</f>
        <v>4.3999999999999986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46.2</v>
      </c>
      <c r="E23" s="181" t="s">
        <v>406</v>
      </c>
      <c r="F23" s="180">
        <v>83.8</v>
      </c>
      <c r="G23" s="180">
        <v>50</v>
      </c>
      <c r="H23" s="184" t="s">
        <v>427</v>
      </c>
      <c r="I23" s="185">
        <f>G23-D23</f>
        <v>3.7999999999999972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85.1</v>
      </c>
      <c r="E24" s="181" t="s">
        <v>316</v>
      </c>
      <c r="F24" s="180">
        <v>94.8</v>
      </c>
      <c r="G24" s="180">
        <v>96.5</v>
      </c>
      <c r="H24" s="184" t="s">
        <v>374</v>
      </c>
      <c r="I24" s="185">
        <f>G24-D24</f>
        <v>11.400000000000006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39</v>
      </c>
      <c r="D26" s="434"/>
      <c r="E26" s="213" t="s">
        <v>2</v>
      </c>
      <c r="F26" s="433">
        <v>6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62</v>
      </c>
      <c r="F27" s="439" t="s">
        <v>463</v>
      </c>
      <c r="G27" s="440"/>
      <c r="H27" s="176">
        <v>85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72.099999999999994</v>
      </c>
      <c r="E28" s="181" t="s">
        <v>383</v>
      </c>
      <c r="F28" s="180">
        <v>81.099999999999994</v>
      </c>
      <c r="G28" s="180">
        <v>88.1</v>
      </c>
      <c r="H28" s="184" t="s">
        <v>421</v>
      </c>
      <c r="I28" s="185">
        <f>G28-D28</f>
        <v>16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1.7</v>
      </c>
      <c r="E29" s="181" t="s">
        <v>406</v>
      </c>
      <c r="F29" s="188">
        <v>4.5999999999999996</v>
      </c>
      <c r="G29" s="189">
        <v>5.4</v>
      </c>
      <c r="H29" s="184" t="s">
        <v>376</v>
      </c>
      <c r="I29" s="185">
        <f>G29-D29</f>
        <v>3.7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43.8</v>
      </c>
      <c r="E30" s="181" t="s">
        <v>365</v>
      </c>
      <c r="F30" s="188">
        <v>53.6</v>
      </c>
      <c r="G30" s="189">
        <v>58.3</v>
      </c>
      <c r="H30" s="184" t="s">
        <v>421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72.400000000000006</v>
      </c>
      <c r="H31" s="184" t="s">
        <v>346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4</v>
      </c>
      <c r="D33" s="434"/>
      <c r="E33" s="214" t="s">
        <v>2</v>
      </c>
      <c r="F33" s="435" t="s">
        <v>296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99.6</v>
      </c>
      <c r="F34" s="439" t="s">
        <v>463</v>
      </c>
      <c r="G34" s="440"/>
      <c r="H34" s="176">
        <v>97.7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96.3</v>
      </c>
      <c r="H35" s="184" t="s">
        <v>346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98.7</v>
      </c>
      <c r="E36" s="181" t="s">
        <v>359</v>
      </c>
      <c r="F36" s="197">
        <v>98.4</v>
      </c>
      <c r="G36" s="188">
        <v>96.7</v>
      </c>
      <c r="H36" s="184" t="s">
        <v>51</v>
      </c>
      <c r="I36" s="185">
        <f>G36-D36</f>
        <v>-2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219" priority="26" operator="containsText" text="красная зона">
      <formula>NOT(ISERROR(SEARCH("красная зона",E38)))</formula>
    </cfRule>
    <cfRule type="containsText" dxfId="218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217" priority="24" operator="containsText" text="красная зона">
      <formula>NOT(ISERROR(SEARCH("красная зона",E6)))</formula>
    </cfRule>
    <cfRule type="containsText" dxfId="216" priority="25" operator="containsText" text="зеленая зона">
      <formula>NOT(ISERROR(SEARCH("зеленая зона",E6)))</formula>
    </cfRule>
  </conditionalFormatting>
  <conditionalFormatting sqref="E19">
    <cfRule type="containsText" dxfId="215" priority="22" operator="containsText" text="красная зона">
      <formula>NOT(ISERROR(SEARCH("красная зона",E19)))</formula>
    </cfRule>
    <cfRule type="containsText" dxfId="214" priority="23" operator="containsText" text="зеленая зона">
      <formula>NOT(ISERROR(SEARCH("зеленая зона",E19)))</formula>
    </cfRule>
  </conditionalFormatting>
  <conditionalFormatting sqref="E22">
    <cfRule type="containsText" dxfId="213" priority="20" operator="containsText" text="красная зона">
      <formula>NOT(ISERROR(SEARCH("красная зона",E22)))</formula>
    </cfRule>
    <cfRule type="containsText" dxfId="212" priority="21" operator="containsText" text="зеленая зона">
      <formula>NOT(ISERROR(SEARCH("зеленая зона",E22)))</formula>
    </cfRule>
  </conditionalFormatting>
  <conditionalFormatting sqref="E23">
    <cfRule type="containsText" dxfId="211" priority="18" operator="containsText" text="красная зона">
      <formula>NOT(ISERROR(SEARCH("красная зона",E23)))</formula>
    </cfRule>
    <cfRule type="containsText" dxfId="210" priority="19" operator="containsText" text="зеленая зона">
      <formula>NOT(ISERROR(SEARCH("зеленая зона",E23)))</formula>
    </cfRule>
  </conditionalFormatting>
  <conditionalFormatting sqref="E24">
    <cfRule type="containsText" dxfId="209" priority="16" operator="containsText" text="красная зона">
      <formula>NOT(ISERROR(SEARCH("красная зона",E24)))</formula>
    </cfRule>
    <cfRule type="containsText" dxfId="208" priority="17" operator="containsText" text="зеленая зона">
      <formula>NOT(ISERROR(SEARCH("зеленая зона",E24)))</formula>
    </cfRule>
  </conditionalFormatting>
  <conditionalFormatting sqref="H6">
    <cfRule type="containsText" dxfId="207" priority="14" operator="containsText" text="красная зона">
      <formula>NOT(ISERROR(SEARCH("красная зона",H6)))</formula>
    </cfRule>
    <cfRule type="containsText" dxfId="206" priority="15" operator="containsText" text="зеленая зона">
      <formula>NOT(ISERROR(SEARCH("зеленая зона",H6)))</formula>
    </cfRule>
  </conditionalFormatting>
  <conditionalFormatting sqref="I3">
    <cfRule type="containsText" dxfId="205" priority="11" operator="containsText" text="красная зона">
      <formula>NOT(ISERROR(SEARCH("красная зона",I3)))</formula>
    </cfRule>
    <cfRule type="containsText" dxfId="204" priority="12" operator="containsText" text="зеленая зона">
      <formula>NOT(ISERROR(SEARCH("зеленая зона",I3)))</formula>
    </cfRule>
  </conditionalFormatting>
  <conditionalFormatting sqref="H10:H11">
    <cfRule type="containsText" dxfId="203" priority="9" operator="containsText" text="ниже">
      <formula>NOT(ISERROR(SEARCH("ниже",H10)))</formula>
    </cfRule>
    <cfRule type="containsText" dxfId="202" priority="10" operator="containsText" text="выше">
      <formula>NOT(ISERROR(SEARCH("выше",H10)))</formula>
    </cfRule>
  </conditionalFormatting>
  <conditionalFormatting sqref="H13:H15">
    <cfRule type="containsText" dxfId="201" priority="7" operator="containsText" text="ниже">
      <formula>NOT(ISERROR(SEARCH("ниже",H13)))</formula>
    </cfRule>
    <cfRule type="containsText" dxfId="200" priority="8" operator="containsText" text="выше">
      <formula>NOT(ISERROR(SEARCH("выше",H13)))</formula>
    </cfRule>
  </conditionalFormatting>
  <conditionalFormatting sqref="H19:H24">
    <cfRule type="containsText" dxfId="199" priority="5" operator="containsText" text="ниже">
      <formula>NOT(ISERROR(SEARCH("ниже",H19)))</formula>
    </cfRule>
    <cfRule type="containsText" dxfId="198" priority="6" operator="containsText" text="выше">
      <formula>NOT(ISERROR(SEARCH("выше",H19)))</formula>
    </cfRule>
  </conditionalFormatting>
  <conditionalFormatting sqref="H35:H36">
    <cfRule type="containsText" dxfId="197" priority="3" operator="containsText" text="ниже">
      <formula>NOT(ISERROR(SEARCH("ниже",H35)))</formula>
    </cfRule>
    <cfRule type="containsText" dxfId="196" priority="4" operator="containsText" text="выше">
      <formula>NOT(ISERROR(SEARCH("выше",H35)))</formula>
    </cfRule>
  </conditionalFormatting>
  <conditionalFormatting sqref="H28:H31">
    <cfRule type="containsText" dxfId="195" priority="1" operator="containsText" text="ниже">
      <formula>NOT(ISERROR(SEARCH("ниже",H28)))</formula>
    </cfRule>
    <cfRule type="containsText" dxfId="194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A037A5D1-001F-4B9B-90AA-B468A2496D7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topLeftCell="A34" zoomScale="55" zoomScaleNormal="55" workbookViewId="0">
      <selection activeCell="H22" sqref="H22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227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9</v>
      </c>
      <c r="D3" s="341"/>
      <c r="E3" s="81" t="s">
        <v>2</v>
      </c>
      <c r="F3" s="340">
        <v>8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81.599999999999994</v>
      </c>
      <c r="F4" s="355" t="s">
        <v>5</v>
      </c>
      <c r="G4" s="356"/>
      <c r="H4" s="83">
        <v>83.8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6</v>
      </c>
      <c r="D8" s="347"/>
      <c r="E8" s="210" t="s">
        <v>2</v>
      </c>
      <c r="F8" s="346">
        <v>5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75.599999999999994</v>
      </c>
      <c r="F9" s="342" t="s">
        <v>463</v>
      </c>
      <c r="G9" s="343"/>
      <c r="H9" s="80">
        <v>80.900000000000006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65.8</v>
      </c>
      <c r="E10" s="49" t="s">
        <v>226</v>
      </c>
      <c r="F10" s="70">
        <v>56.2</v>
      </c>
      <c r="G10" s="69">
        <v>65.8</v>
      </c>
      <c r="H10" s="47" t="s">
        <v>225</v>
      </c>
      <c r="I10" s="46">
        <f>G10-D10</f>
        <v>0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11.8</v>
      </c>
      <c r="E11" s="49" t="s">
        <v>83</v>
      </c>
      <c r="F11" s="50">
        <v>11</v>
      </c>
      <c r="G11" s="60">
        <v>11.5</v>
      </c>
      <c r="H11" s="47" t="s">
        <v>224</v>
      </c>
      <c r="I11" s="46">
        <f>D11-G11</f>
        <v>0.30000000000000071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8.1</v>
      </c>
      <c r="E13" s="49" t="s">
        <v>95</v>
      </c>
      <c r="F13" s="50">
        <v>7.6</v>
      </c>
      <c r="G13" s="50">
        <v>8.6</v>
      </c>
      <c r="H13" s="47" t="s">
        <v>223</v>
      </c>
      <c r="I13" s="46">
        <f>G13-D13</f>
        <v>0.5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21.2</v>
      </c>
      <c r="H14" s="47" t="s">
        <v>170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29.3</v>
      </c>
      <c r="E15" s="66" t="s">
        <v>95</v>
      </c>
      <c r="F15" s="61">
        <v>34.5</v>
      </c>
      <c r="G15" s="61">
        <v>26</v>
      </c>
      <c r="H15" s="47" t="s">
        <v>54</v>
      </c>
      <c r="I15" s="46">
        <f>D15-G15</f>
        <v>3.3000000000000007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23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23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23" ht="93.75" x14ac:dyDescent="0.25">
      <c r="A19" s="59">
        <v>10</v>
      </c>
      <c r="B19" s="51" t="s">
        <v>25</v>
      </c>
      <c r="C19" s="61">
        <v>82.55</v>
      </c>
      <c r="D19" s="61">
        <v>100</v>
      </c>
      <c r="E19" s="49" t="s">
        <v>131</v>
      </c>
      <c r="F19" s="61">
        <v>95.1</v>
      </c>
      <c r="G19" s="61">
        <v>92.9</v>
      </c>
      <c r="H19" s="47" t="s">
        <v>460</v>
      </c>
      <c r="I19" s="46">
        <f>G19-D19</f>
        <v>-7.0999999999999943</v>
      </c>
      <c r="K19" s="207"/>
    </row>
    <row r="20" spans="1:23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23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131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23" ht="56.25" x14ac:dyDescent="0.25">
      <c r="A22" s="59">
        <v>13</v>
      </c>
      <c r="B22" s="51" t="s">
        <v>28</v>
      </c>
      <c r="C22" s="61">
        <v>62.2</v>
      </c>
      <c r="D22" s="61">
        <v>92.9</v>
      </c>
      <c r="E22" s="49" t="s">
        <v>213</v>
      </c>
      <c r="F22" s="61">
        <v>60.8</v>
      </c>
      <c r="G22" s="61">
        <v>100</v>
      </c>
      <c r="H22" s="47" t="s">
        <v>503</v>
      </c>
      <c r="I22" s="46">
        <f>G22-D22</f>
        <v>7.0999999999999943</v>
      </c>
      <c r="J22" s="84"/>
      <c r="K22" s="207"/>
    </row>
    <row r="23" spans="1:23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131</v>
      </c>
      <c r="F23" s="61">
        <v>83.8</v>
      </c>
      <c r="G23" s="61">
        <v>100</v>
      </c>
      <c r="H23" s="47" t="s">
        <v>222</v>
      </c>
      <c r="I23" s="46">
        <f>G23-D23</f>
        <v>0</v>
      </c>
      <c r="K23" s="207"/>
    </row>
    <row r="24" spans="1:23" ht="56.25" x14ac:dyDescent="0.25">
      <c r="A24" s="59">
        <v>15</v>
      </c>
      <c r="B24" s="51" t="s">
        <v>30</v>
      </c>
      <c r="C24" s="65">
        <v>82.4</v>
      </c>
      <c r="D24" s="59">
        <v>63.7</v>
      </c>
      <c r="E24" s="49" t="s">
        <v>84</v>
      </c>
      <c r="F24" s="61">
        <v>94.8</v>
      </c>
      <c r="G24" s="61">
        <v>96.5</v>
      </c>
      <c r="H24" s="47" t="s">
        <v>47</v>
      </c>
      <c r="I24" s="46">
        <f>G24-D24</f>
        <v>32.799999999999997</v>
      </c>
      <c r="K24" s="207"/>
    </row>
    <row r="25" spans="1:23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23" x14ac:dyDescent="0.25">
      <c r="A26" s="337" t="s">
        <v>14</v>
      </c>
      <c r="B26" s="333"/>
      <c r="C26" s="338">
        <v>5</v>
      </c>
      <c r="D26" s="339"/>
      <c r="E26" s="217" t="s">
        <v>2</v>
      </c>
      <c r="F26" s="338">
        <v>17</v>
      </c>
      <c r="G26" s="339"/>
      <c r="H26" s="218" t="s">
        <v>2</v>
      </c>
      <c r="I26" s="56"/>
      <c r="K26" s="207"/>
    </row>
    <row r="27" spans="1:23" x14ac:dyDescent="0.25">
      <c r="A27" s="337"/>
      <c r="B27" s="333"/>
      <c r="C27" s="340" t="s">
        <v>463</v>
      </c>
      <c r="D27" s="341"/>
      <c r="E27" s="81">
        <v>86.8</v>
      </c>
      <c r="F27" s="342" t="s">
        <v>463</v>
      </c>
      <c r="G27" s="343"/>
      <c r="H27" s="80">
        <v>80.5</v>
      </c>
      <c r="I27" s="56"/>
      <c r="K27" s="207"/>
    </row>
    <row r="28" spans="1:23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81.8</v>
      </c>
      <c r="E28" s="49" t="s">
        <v>156</v>
      </c>
      <c r="F28" s="61">
        <v>81.099999999999994</v>
      </c>
      <c r="G28" s="61">
        <v>84.1</v>
      </c>
      <c r="H28" s="47" t="s">
        <v>188</v>
      </c>
      <c r="I28" s="46">
        <f>G28-D28</f>
        <v>2.2999999999999972</v>
      </c>
      <c r="K28" s="207"/>
      <c r="W28" s="41" t="s">
        <v>504</v>
      </c>
    </row>
    <row r="29" spans="1:23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4.4000000000000004</v>
      </c>
      <c r="E29" s="62" t="s">
        <v>221</v>
      </c>
      <c r="F29" s="50">
        <v>4.5999999999999996</v>
      </c>
      <c r="G29" s="60">
        <v>4.5999999999999996</v>
      </c>
      <c r="H29" s="47" t="s">
        <v>220</v>
      </c>
      <c r="I29" s="46">
        <f>G29-D29</f>
        <v>0.19999999999999929</v>
      </c>
      <c r="K29" s="207"/>
    </row>
    <row r="30" spans="1:23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54.7</v>
      </c>
      <c r="E30" s="49" t="s">
        <v>133</v>
      </c>
      <c r="F30" s="50">
        <v>53.6</v>
      </c>
      <c r="G30" s="60">
        <v>55.6</v>
      </c>
      <c r="H30" s="47" t="s">
        <v>188</v>
      </c>
      <c r="I30" s="46">
        <v>0</v>
      </c>
      <c r="K30" s="207"/>
    </row>
    <row r="31" spans="1:23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73.7</v>
      </c>
      <c r="H31" s="47" t="s">
        <v>54</v>
      </c>
      <c r="I31" s="46"/>
      <c r="K31" s="207"/>
    </row>
    <row r="32" spans="1:23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35</v>
      </c>
      <c r="D33" s="339"/>
      <c r="E33" s="218" t="s">
        <v>2</v>
      </c>
      <c r="F33" s="338">
        <v>38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80.3</v>
      </c>
      <c r="F34" s="342" t="s">
        <v>463</v>
      </c>
      <c r="G34" s="343"/>
      <c r="H34" s="80">
        <v>96.2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92.3</v>
      </c>
      <c r="H35" s="47" t="s">
        <v>219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95.5</v>
      </c>
      <c r="E36" s="49" t="s">
        <v>80</v>
      </c>
      <c r="F36" s="52">
        <v>98.4</v>
      </c>
      <c r="G36" s="50">
        <v>96</v>
      </c>
      <c r="H36" s="47" t="s">
        <v>57</v>
      </c>
      <c r="I36" s="46">
        <f>G36-D36</f>
        <v>0.5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35:E35"/>
    <mergeCell ref="C31:E31"/>
    <mergeCell ref="A32:I32"/>
    <mergeCell ref="A33:B34"/>
    <mergeCell ref="C33:D33"/>
    <mergeCell ref="F33:G33"/>
    <mergeCell ref="C34:D34"/>
    <mergeCell ref="F34:G34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A1:H1"/>
    <mergeCell ref="A2:H2"/>
    <mergeCell ref="A3:B4"/>
    <mergeCell ref="C3:D3"/>
    <mergeCell ref="F3:G3"/>
    <mergeCell ref="I3:I6"/>
    <mergeCell ref="C4:D4"/>
    <mergeCell ref="F4:G4"/>
    <mergeCell ref="C5:E5"/>
    <mergeCell ref="F5:H5"/>
  </mergeCells>
  <conditionalFormatting sqref="E6 E10:E11 E15 E21 E36:E1048576 E28:E30 E13">
    <cfRule type="containsText" dxfId="193" priority="34" operator="containsText" text="красная зона">
      <formula>NOT(ISERROR(SEARCH("красная зона",E6)))</formula>
    </cfRule>
    <cfRule type="containsText" dxfId="192" priority="35" operator="containsText" text="зеленая зона">
      <formula>NOT(ISERROR(SEARCH("зеленая зона",E6)))</formula>
    </cfRule>
  </conditionalFormatting>
  <conditionalFormatting sqref="E19">
    <cfRule type="containsText" dxfId="191" priority="32" operator="containsText" text="красная зона">
      <formula>NOT(ISERROR(SEARCH("красная зона",E19)))</formula>
    </cfRule>
    <cfRule type="containsText" dxfId="190" priority="33" operator="containsText" text="зеленая зона">
      <formula>NOT(ISERROR(SEARCH("зеленая зона",E19)))</formula>
    </cfRule>
  </conditionalFormatting>
  <conditionalFormatting sqref="E22">
    <cfRule type="containsText" dxfId="189" priority="30" operator="containsText" text="красная зона">
      <formula>NOT(ISERROR(SEARCH("красная зона",E22)))</formula>
    </cfRule>
    <cfRule type="containsText" dxfId="188" priority="31" operator="containsText" text="зеленая зона">
      <formula>NOT(ISERROR(SEARCH("зеленая зона",E22)))</formula>
    </cfRule>
  </conditionalFormatting>
  <conditionalFormatting sqref="E23">
    <cfRule type="containsText" dxfId="187" priority="28" operator="containsText" text="красная зона">
      <formula>NOT(ISERROR(SEARCH("красная зона",E23)))</formula>
    </cfRule>
    <cfRule type="containsText" dxfId="186" priority="29" operator="containsText" text="зеленая зона">
      <formula>NOT(ISERROR(SEARCH("зеленая зона",E23)))</formula>
    </cfRule>
  </conditionalFormatting>
  <conditionalFormatting sqref="E24">
    <cfRule type="containsText" dxfId="185" priority="26" operator="containsText" text="красная зона">
      <formula>NOT(ISERROR(SEARCH("красная зона",E24)))</formula>
    </cfRule>
    <cfRule type="containsText" dxfId="184" priority="27" operator="containsText" text="зеленая зона">
      <formula>NOT(ISERROR(SEARCH("зеленая зона",E24)))</formula>
    </cfRule>
  </conditionalFormatting>
  <conditionalFormatting sqref="H6">
    <cfRule type="containsText" dxfId="183" priority="24" operator="containsText" text="красная зона">
      <formula>NOT(ISERROR(SEARCH("красная зона",H6)))</formula>
    </cfRule>
    <cfRule type="containsText" dxfId="182" priority="25" operator="containsText" text="зеленая зона">
      <formula>NOT(ISERROR(SEARCH("зеленая зона",H6)))</formula>
    </cfRule>
  </conditionalFormatting>
  <conditionalFormatting sqref="I3">
    <cfRule type="containsText" dxfId="181" priority="21" operator="containsText" text="красная зона">
      <formula>NOT(ISERROR(SEARCH("красная зона",I3)))</formula>
    </cfRule>
    <cfRule type="containsText" dxfId="180" priority="22" operator="containsText" text="зеленая зона">
      <formula>NOT(ISERROR(SEARCH("зеленая зона",I3)))</formula>
    </cfRule>
  </conditionalFormatting>
  <conditionalFormatting sqref="H37">
    <cfRule type="containsText" dxfId="179" priority="11" operator="containsText" text=" ниже медианного значения">
      <formula>NOT(ISERROR(SEARCH(" ниже медианного значения",H37)))</formula>
    </cfRule>
    <cfRule type="containsText" dxfId="178" priority="12" operator="containsText" text="&#10; выше медианного значения">
      <formula>NOT(ISERROR(SEARCH("
 выше медианного значения",H37)))</formula>
    </cfRule>
  </conditionalFormatting>
  <conditionalFormatting sqref="H10:H11">
    <cfRule type="containsText" dxfId="177" priority="9" operator="containsText" text="ниже">
      <formula>NOT(ISERROR(SEARCH("ниже",H10)))</formula>
    </cfRule>
    <cfRule type="containsText" dxfId="176" priority="10" operator="containsText" text="выше">
      <formula>NOT(ISERROR(SEARCH("выше",H10)))</formula>
    </cfRule>
  </conditionalFormatting>
  <conditionalFormatting sqref="H13:H15">
    <cfRule type="containsText" dxfId="175" priority="7" operator="containsText" text="ниже">
      <formula>NOT(ISERROR(SEARCH("ниже",H13)))</formula>
    </cfRule>
    <cfRule type="containsText" dxfId="174" priority="8" operator="containsText" text="выше">
      <formula>NOT(ISERROR(SEARCH("выше",H13)))</formula>
    </cfRule>
  </conditionalFormatting>
  <conditionalFormatting sqref="H19:H24">
    <cfRule type="containsText" dxfId="173" priority="5" operator="containsText" text="ниже">
      <formula>NOT(ISERROR(SEARCH("ниже",H19)))</formula>
    </cfRule>
    <cfRule type="containsText" dxfId="172" priority="6" operator="containsText" text="выше">
      <formula>NOT(ISERROR(SEARCH("выше",H19)))</formula>
    </cfRule>
  </conditionalFormatting>
  <conditionalFormatting sqref="H28:H31">
    <cfRule type="containsText" dxfId="171" priority="3" operator="containsText" text="ниже">
      <formula>NOT(ISERROR(SEARCH("ниже",H28)))</formula>
    </cfRule>
    <cfRule type="containsText" dxfId="170" priority="4" operator="containsText" text="выше">
      <formula>NOT(ISERROR(SEARCH("выше",H28)))</formula>
    </cfRule>
  </conditionalFormatting>
  <conditionalFormatting sqref="H35:H36">
    <cfRule type="containsText" dxfId="169" priority="1" operator="containsText" text="ниже">
      <formula>NOT(ISERROR(SEARCH("ниже",H35)))</formula>
    </cfRule>
    <cfRule type="containsText" dxfId="168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4B52CDB5-F716-4EE5-A99C-95074C38890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80" zoomScaleNormal="80" workbookViewId="0">
      <selection activeCell="J3" sqref="J3"/>
    </sheetView>
  </sheetViews>
  <sheetFormatPr defaultRowHeight="18.75" x14ac:dyDescent="0.3"/>
  <cols>
    <col min="1" max="1" width="9.140625" style="270"/>
    <col min="2" max="2" width="31.42578125" style="270" customWidth="1"/>
    <col min="3" max="3" width="35.5703125" style="281" customWidth="1"/>
    <col min="4" max="4" width="58.7109375" style="281" customWidth="1"/>
    <col min="5" max="5" width="47.85546875" style="281" customWidth="1"/>
    <col min="6" max="16384" width="9.140625" style="270"/>
  </cols>
  <sheetData>
    <row r="1" spans="1:13" ht="35.25" customHeight="1" x14ac:dyDescent="0.3">
      <c r="A1" s="326" t="s">
        <v>501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3" x14ac:dyDescent="0.3">
      <c r="A2" s="322"/>
      <c r="B2" s="323"/>
      <c r="C2" s="289" t="s">
        <v>493</v>
      </c>
      <c r="D2" s="282" t="s">
        <v>494</v>
      </c>
      <c r="E2" s="282" t="s">
        <v>495</v>
      </c>
    </row>
    <row r="3" spans="1:13" ht="223.5" customHeight="1" x14ac:dyDescent="0.3">
      <c r="A3" s="324"/>
      <c r="B3" s="325"/>
      <c r="C3" s="290" t="s">
        <v>496</v>
      </c>
      <c r="D3" s="283" t="s">
        <v>37</v>
      </c>
      <c r="E3" s="283" t="s">
        <v>497</v>
      </c>
      <c r="H3" s="273"/>
    </row>
    <row r="4" spans="1:13" x14ac:dyDescent="0.3">
      <c r="A4" s="315">
        <v>1</v>
      </c>
      <c r="B4" s="311" t="s">
        <v>152</v>
      </c>
      <c r="C4" s="291">
        <v>99.2</v>
      </c>
      <c r="D4" s="255">
        <v>99.8</v>
      </c>
      <c r="E4" s="284">
        <v>100</v>
      </c>
    </row>
    <row r="5" spans="1:13" x14ac:dyDescent="0.3">
      <c r="A5" s="315">
        <v>2</v>
      </c>
      <c r="B5" s="311" t="s">
        <v>502</v>
      </c>
      <c r="C5" s="292">
        <v>97.4</v>
      </c>
      <c r="D5" s="254">
        <v>96.8</v>
      </c>
      <c r="E5" s="274">
        <v>100</v>
      </c>
    </row>
    <row r="6" spans="1:13" x14ac:dyDescent="0.3">
      <c r="A6" s="315">
        <v>3</v>
      </c>
      <c r="B6" s="311" t="s">
        <v>87</v>
      </c>
      <c r="C6" s="293">
        <v>91.3</v>
      </c>
      <c r="D6" s="254">
        <v>97.4</v>
      </c>
      <c r="E6" s="274">
        <v>100</v>
      </c>
    </row>
    <row r="7" spans="1:13" x14ac:dyDescent="0.3">
      <c r="A7" s="315">
        <v>4</v>
      </c>
      <c r="B7" s="311" t="s">
        <v>98</v>
      </c>
      <c r="C7" s="293">
        <v>92.6</v>
      </c>
      <c r="D7" s="285">
        <v>99</v>
      </c>
      <c r="E7" s="274">
        <v>100</v>
      </c>
    </row>
    <row r="8" spans="1:13" x14ac:dyDescent="0.3">
      <c r="A8" s="315">
        <v>5</v>
      </c>
      <c r="B8" s="311" t="s">
        <v>469</v>
      </c>
      <c r="C8" s="293">
        <v>92.8</v>
      </c>
      <c r="D8" s="285">
        <v>99.3</v>
      </c>
      <c r="E8" s="274">
        <v>100</v>
      </c>
    </row>
    <row r="9" spans="1:13" x14ac:dyDescent="0.3">
      <c r="A9" s="315">
        <v>6</v>
      </c>
      <c r="B9" s="311" t="s">
        <v>73</v>
      </c>
      <c r="C9" s="293">
        <v>93.5</v>
      </c>
      <c r="D9" s="254">
        <v>97.9</v>
      </c>
      <c r="E9" s="274">
        <v>100</v>
      </c>
    </row>
    <row r="10" spans="1:13" x14ac:dyDescent="0.3">
      <c r="A10" s="315">
        <v>7</v>
      </c>
      <c r="B10" s="311" t="s">
        <v>214</v>
      </c>
      <c r="C10" s="292">
        <v>98.1</v>
      </c>
      <c r="D10" s="285">
        <v>99</v>
      </c>
      <c r="E10" s="274">
        <v>100</v>
      </c>
    </row>
    <row r="11" spans="1:13" x14ac:dyDescent="0.3">
      <c r="A11" s="315">
        <v>8</v>
      </c>
      <c r="B11" s="311" t="s">
        <v>212</v>
      </c>
      <c r="C11" s="292">
        <v>97.9</v>
      </c>
      <c r="D11" s="254">
        <v>92.6</v>
      </c>
      <c r="E11" s="274">
        <v>100</v>
      </c>
    </row>
    <row r="12" spans="1:13" x14ac:dyDescent="0.3">
      <c r="A12" s="315">
        <v>9</v>
      </c>
      <c r="B12" s="311" t="s">
        <v>203</v>
      </c>
      <c r="C12" s="293">
        <v>88.9</v>
      </c>
      <c r="D12" s="254">
        <v>98.3</v>
      </c>
      <c r="E12" s="274">
        <v>100</v>
      </c>
    </row>
    <row r="13" spans="1:13" x14ac:dyDescent="0.3">
      <c r="A13" s="315">
        <v>10</v>
      </c>
      <c r="B13" s="311" t="s">
        <v>303</v>
      </c>
      <c r="C13" s="292">
        <v>97.3</v>
      </c>
      <c r="D13" s="254">
        <v>95.6</v>
      </c>
      <c r="E13" s="274">
        <v>100</v>
      </c>
    </row>
    <row r="14" spans="1:13" s="277" customFormat="1" x14ac:dyDescent="0.3">
      <c r="A14" s="315">
        <v>11</v>
      </c>
      <c r="B14" s="312" t="s">
        <v>210</v>
      </c>
      <c r="C14" s="293">
        <v>96.1</v>
      </c>
      <c r="D14" s="285">
        <v>100</v>
      </c>
      <c r="E14" s="274">
        <v>100</v>
      </c>
    </row>
    <row r="15" spans="1:13" s="277" customFormat="1" x14ac:dyDescent="0.3">
      <c r="A15" s="315">
        <v>12</v>
      </c>
      <c r="B15" s="312" t="s">
        <v>335</v>
      </c>
      <c r="C15" s="294">
        <v>96.5</v>
      </c>
      <c r="D15" s="263">
        <v>98.9</v>
      </c>
      <c r="E15" s="274">
        <v>100</v>
      </c>
    </row>
    <row r="16" spans="1:13" x14ac:dyDescent="0.3">
      <c r="A16" s="315">
        <v>13</v>
      </c>
      <c r="B16" s="311" t="s">
        <v>200</v>
      </c>
      <c r="C16" s="292">
        <v>96.2</v>
      </c>
      <c r="D16" s="254">
        <v>97.8</v>
      </c>
      <c r="E16" s="274">
        <v>100</v>
      </c>
    </row>
    <row r="17" spans="1:5" x14ac:dyDescent="0.3">
      <c r="A17" s="315">
        <v>14</v>
      </c>
      <c r="B17" s="311" t="s">
        <v>352</v>
      </c>
      <c r="C17" s="295">
        <v>94.9</v>
      </c>
      <c r="D17" s="260">
        <v>97.2</v>
      </c>
      <c r="E17" s="274">
        <v>100</v>
      </c>
    </row>
    <row r="18" spans="1:5" x14ac:dyDescent="0.3">
      <c r="A18" s="315">
        <v>15</v>
      </c>
      <c r="B18" s="311" t="s">
        <v>362</v>
      </c>
      <c r="C18" s="295">
        <v>94.9</v>
      </c>
      <c r="D18" s="263">
        <v>100</v>
      </c>
      <c r="E18" s="274">
        <v>100</v>
      </c>
    </row>
    <row r="19" spans="1:5" x14ac:dyDescent="0.3">
      <c r="A19" s="315">
        <v>16</v>
      </c>
      <c r="B19" s="311" t="s">
        <v>378</v>
      </c>
      <c r="C19" s="295">
        <v>91.7</v>
      </c>
      <c r="D19" s="260">
        <v>97.1</v>
      </c>
      <c r="E19" s="274">
        <v>100</v>
      </c>
    </row>
    <row r="20" spans="1:5" x14ac:dyDescent="0.3">
      <c r="A20" s="315">
        <v>17</v>
      </c>
      <c r="B20" s="311" t="s">
        <v>390</v>
      </c>
      <c r="C20" s="295">
        <v>96</v>
      </c>
      <c r="D20" s="260">
        <v>91.2</v>
      </c>
      <c r="E20" s="274">
        <v>100</v>
      </c>
    </row>
    <row r="21" spans="1:5" x14ac:dyDescent="0.3">
      <c r="A21" s="315">
        <v>18</v>
      </c>
      <c r="B21" s="311" t="s">
        <v>193</v>
      </c>
      <c r="C21" s="292">
        <v>97.7</v>
      </c>
      <c r="D21" s="254">
        <v>93.5</v>
      </c>
      <c r="E21" s="274">
        <v>100</v>
      </c>
    </row>
    <row r="22" spans="1:5" x14ac:dyDescent="0.3">
      <c r="A22" s="315">
        <v>19</v>
      </c>
      <c r="B22" s="311" t="s">
        <v>397</v>
      </c>
      <c r="C22" s="294">
        <v>96.5</v>
      </c>
      <c r="D22" s="263">
        <v>100</v>
      </c>
      <c r="E22" s="274">
        <v>100</v>
      </c>
    </row>
    <row r="23" spans="1:5" x14ac:dyDescent="0.3">
      <c r="A23" s="315">
        <v>20</v>
      </c>
      <c r="B23" s="311" t="s">
        <v>405</v>
      </c>
      <c r="C23" s="295">
        <v>95.4</v>
      </c>
      <c r="D23" s="263">
        <v>100</v>
      </c>
      <c r="E23" s="274">
        <v>100</v>
      </c>
    </row>
    <row r="24" spans="1:5" x14ac:dyDescent="0.3">
      <c r="A24" s="315">
        <v>21</v>
      </c>
      <c r="B24" s="311" t="s">
        <v>411</v>
      </c>
      <c r="C24" s="294">
        <v>99.6</v>
      </c>
      <c r="D24" s="263">
        <v>99</v>
      </c>
      <c r="E24" s="274">
        <v>100</v>
      </c>
    </row>
    <row r="25" spans="1:5" x14ac:dyDescent="0.3">
      <c r="A25" s="315">
        <v>22</v>
      </c>
      <c r="B25" s="311" t="s">
        <v>418</v>
      </c>
      <c r="C25" s="294">
        <v>97.2</v>
      </c>
      <c r="D25" s="263">
        <v>98.7</v>
      </c>
      <c r="E25" s="274">
        <v>100</v>
      </c>
    </row>
    <row r="26" spans="1:5" x14ac:dyDescent="0.3">
      <c r="A26" s="315">
        <v>23</v>
      </c>
      <c r="B26" s="311" t="s">
        <v>172</v>
      </c>
      <c r="C26" s="292">
        <v>99</v>
      </c>
      <c r="D26" s="254">
        <v>97.4</v>
      </c>
      <c r="E26" s="274">
        <v>100</v>
      </c>
    </row>
    <row r="27" spans="1:5" x14ac:dyDescent="0.3">
      <c r="A27" s="315">
        <v>24</v>
      </c>
      <c r="B27" s="311" t="s">
        <v>424</v>
      </c>
      <c r="C27" s="294">
        <v>98.8</v>
      </c>
      <c r="D27" s="260">
        <v>98</v>
      </c>
      <c r="E27" s="274">
        <v>100</v>
      </c>
    </row>
    <row r="28" spans="1:5" x14ac:dyDescent="0.3">
      <c r="A28" s="315">
        <v>25</v>
      </c>
      <c r="B28" s="311" t="s">
        <v>430</v>
      </c>
      <c r="C28" s="294">
        <v>98.2</v>
      </c>
      <c r="D28" s="263">
        <v>98.5</v>
      </c>
      <c r="E28" s="274">
        <v>100</v>
      </c>
    </row>
    <row r="29" spans="1:5" x14ac:dyDescent="0.3">
      <c r="A29" s="315">
        <v>26</v>
      </c>
      <c r="B29" s="311" t="s">
        <v>157</v>
      </c>
      <c r="C29" s="293">
        <v>93</v>
      </c>
      <c r="D29" s="285">
        <v>98.7</v>
      </c>
      <c r="E29" s="274">
        <v>100</v>
      </c>
    </row>
    <row r="30" spans="1:5" x14ac:dyDescent="0.3">
      <c r="A30" s="315">
        <v>27</v>
      </c>
      <c r="B30" s="311" t="s">
        <v>471</v>
      </c>
      <c r="C30" s="292">
        <v>96.7</v>
      </c>
      <c r="D30" s="254">
        <v>96.3</v>
      </c>
      <c r="E30" s="274">
        <v>100</v>
      </c>
    </row>
    <row r="31" spans="1:5" x14ac:dyDescent="0.3">
      <c r="A31" s="315">
        <v>28</v>
      </c>
      <c r="B31" s="311" t="s">
        <v>435</v>
      </c>
      <c r="C31" s="295">
        <v>88</v>
      </c>
      <c r="D31" s="260">
        <v>97.8</v>
      </c>
      <c r="E31" s="274">
        <v>100</v>
      </c>
    </row>
    <row r="32" spans="1:5" x14ac:dyDescent="0.3">
      <c r="A32" s="315">
        <v>29</v>
      </c>
      <c r="B32" s="311" t="s">
        <v>304</v>
      </c>
      <c r="C32" s="296">
        <v>88.8</v>
      </c>
      <c r="D32" s="267">
        <v>99.9</v>
      </c>
      <c r="E32" s="274">
        <v>100</v>
      </c>
    </row>
    <row r="33" spans="1:5" x14ac:dyDescent="0.3">
      <c r="A33" s="315">
        <v>30</v>
      </c>
      <c r="B33" s="311" t="s">
        <v>251</v>
      </c>
      <c r="C33" s="293">
        <v>89</v>
      </c>
      <c r="D33" s="285">
        <v>99.7</v>
      </c>
      <c r="E33" s="274">
        <v>100</v>
      </c>
    </row>
    <row r="34" spans="1:5" x14ac:dyDescent="0.3">
      <c r="A34" s="315">
        <v>31</v>
      </c>
      <c r="B34" s="311" t="s">
        <v>439</v>
      </c>
      <c r="C34" s="294">
        <v>98.4</v>
      </c>
      <c r="D34" s="260">
        <v>97.8</v>
      </c>
      <c r="E34" s="274">
        <v>100</v>
      </c>
    </row>
    <row r="35" spans="1:5" x14ac:dyDescent="0.3">
      <c r="A35" s="315">
        <v>32</v>
      </c>
      <c r="B35" s="311" t="s">
        <v>247</v>
      </c>
      <c r="C35" s="293">
        <v>95.1</v>
      </c>
      <c r="D35" s="285">
        <v>99</v>
      </c>
      <c r="E35" s="274">
        <v>100</v>
      </c>
    </row>
    <row r="36" spans="1:5" x14ac:dyDescent="0.3">
      <c r="A36" s="315">
        <v>33</v>
      </c>
      <c r="B36" s="311" t="s">
        <v>240</v>
      </c>
      <c r="C36" s="292">
        <v>97.4</v>
      </c>
      <c r="D36" s="285">
        <v>100</v>
      </c>
      <c r="E36" s="274">
        <v>100</v>
      </c>
    </row>
    <row r="37" spans="1:5" x14ac:dyDescent="0.3">
      <c r="A37" s="315">
        <v>34</v>
      </c>
      <c r="B37" s="311" t="s">
        <v>446</v>
      </c>
      <c r="C37" s="294">
        <v>96.3</v>
      </c>
      <c r="D37" s="260">
        <v>96.7</v>
      </c>
      <c r="E37" s="274">
        <v>100</v>
      </c>
    </row>
    <row r="38" spans="1:5" x14ac:dyDescent="0.3">
      <c r="A38" s="315">
        <v>35</v>
      </c>
      <c r="B38" s="311" t="s">
        <v>227</v>
      </c>
      <c r="C38" s="293">
        <v>92.3</v>
      </c>
      <c r="D38" s="254">
        <v>96</v>
      </c>
      <c r="E38" s="274">
        <v>100</v>
      </c>
    </row>
    <row r="39" spans="1:5" x14ac:dyDescent="0.3">
      <c r="A39" s="315">
        <v>36</v>
      </c>
      <c r="B39" s="311" t="s">
        <v>442</v>
      </c>
      <c r="C39" s="295">
        <v>94.8</v>
      </c>
      <c r="D39" s="260">
        <v>96.3</v>
      </c>
      <c r="E39" s="274">
        <v>100</v>
      </c>
    </row>
    <row r="40" spans="1:5" x14ac:dyDescent="0.3">
      <c r="A40" s="315">
        <v>37</v>
      </c>
      <c r="B40" s="311" t="s">
        <v>447</v>
      </c>
      <c r="C40" s="295">
        <v>95</v>
      </c>
      <c r="D40" s="260">
        <v>94.4</v>
      </c>
      <c r="E40" s="274">
        <v>100</v>
      </c>
    </row>
    <row r="41" spans="1:5" x14ac:dyDescent="0.3">
      <c r="A41" s="315">
        <v>38</v>
      </c>
      <c r="B41" s="311" t="s">
        <v>218</v>
      </c>
      <c r="C41" s="293">
        <v>95</v>
      </c>
      <c r="D41" s="285">
        <v>99.9</v>
      </c>
      <c r="E41" s="274">
        <v>100</v>
      </c>
    </row>
    <row r="42" spans="1:5" x14ac:dyDescent="0.3">
      <c r="A42" s="315">
        <v>39</v>
      </c>
      <c r="B42" s="311" t="s">
        <v>450</v>
      </c>
      <c r="C42" s="294">
        <v>98.5</v>
      </c>
      <c r="D42" s="263">
        <v>100</v>
      </c>
      <c r="E42" s="274">
        <v>100</v>
      </c>
    </row>
    <row r="43" spans="1:5" x14ac:dyDescent="0.3">
      <c r="A43" s="315">
        <v>40</v>
      </c>
      <c r="B43" s="311" t="s">
        <v>38</v>
      </c>
      <c r="C43" s="292">
        <v>98.6</v>
      </c>
      <c r="D43" s="285">
        <v>98.5</v>
      </c>
      <c r="E43" s="274">
        <v>100</v>
      </c>
    </row>
    <row r="44" spans="1:5" x14ac:dyDescent="0.3">
      <c r="A44" s="315">
        <v>41</v>
      </c>
      <c r="B44" s="313" t="s">
        <v>452</v>
      </c>
      <c r="C44" s="265">
        <v>86</v>
      </c>
      <c r="D44" s="260">
        <v>96.2</v>
      </c>
      <c r="E44" s="274">
        <v>100</v>
      </c>
    </row>
    <row r="45" spans="1:5" x14ac:dyDescent="0.3">
      <c r="A45" s="315">
        <v>42</v>
      </c>
      <c r="B45" s="311" t="s">
        <v>470</v>
      </c>
      <c r="C45" s="259">
        <v>99.8</v>
      </c>
      <c r="D45" s="263">
        <v>99</v>
      </c>
      <c r="E45" s="274">
        <v>100</v>
      </c>
    </row>
  </sheetData>
  <mergeCells count="2">
    <mergeCell ref="A2:B3"/>
    <mergeCell ref="A1:M1"/>
  </mergeCells>
  <conditionalFormatting sqref="D40:D41">
    <cfRule type="containsText" dxfId="1007" priority="3" operator="containsText" text="ниже">
      <formula>NOT(ISERROR(SEARCH("ниже",D40)))</formula>
    </cfRule>
    <cfRule type="containsText" dxfId="1006" priority="4" operator="containsText" text="выше">
      <formula>NOT(ISERROR(SEARCH("выше",D40)))</formula>
    </cfRule>
  </conditionalFormatting>
  <conditionalFormatting sqref="D45">
    <cfRule type="containsText" dxfId="1005" priority="1" operator="containsText" text="ниже">
      <formula>NOT(ISERROR(SEARCH("ниже",D45)))</formula>
    </cfRule>
    <cfRule type="containsText" dxfId="1004" priority="2" operator="containsText" text="выше">
      <formula>NOT(ISERROR(SEARCH("выше",D45)))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70" zoomScaleNormal="70" workbookViewId="0">
      <selection activeCell="H22" sqref="H22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442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28</v>
      </c>
      <c r="D3" s="438"/>
      <c r="E3" s="168" t="s">
        <v>2</v>
      </c>
      <c r="F3" s="450" t="s">
        <v>267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70.400000000000006</v>
      </c>
      <c r="F4" s="454" t="s">
        <v>5</v>
      </c>
      <c r="G4" s="455"/>
      <c r="H4" s="169">
        <v>80.2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29</v>
      </c>
      <c r="D8" s="444"/>
      <c r="E8" s="208" t="s">
        <v>2</v>
      </c>
      <c r="F8" s="443">
        <v>19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62.1</v>
      </c>
      <c r="F9" s="439" t="s">
        <v>463</v>
      </c>
      <c r="G9" s="440"/>
      <c r="H9" s="176">
        <v>75.2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58.6</v>
      </c>
      <c r="E10" s="181" t="s">
        <v>313</v>
      </c>
      <c r="F10" s="182">
        <v>56.2</v>
      </c>
      <c r="G10" s="183">
        <v>57.5</v>
      </c>
      <c r="H10" s="184" t="s">
        <v>361</v>
      </c>
      <c r="I10" s="185">
        <f>G10-D10</f>
        <v>-1.1000000000000014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6.2</v>
      </c>
      <c r="E11" s="181" t="s">
        <v>380</v>
      </c>
      <c r="F11" s="188">
        <v>11</v>
      </c>
      <c r="G11" s="189">
        <v>6.6</v>
      </c>
      <c r="H11" s="184" t="s">
        <v>373</v>
      </c>
      <c r="I11" s="185">
        <f>D11-G11</f>
        <v>-0.39999999999999947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8.5</v>
      </c>
      <c r="E13" s="181" t="s">
        <v>198</v>
      </c>
      <c r="F13" s="188">
        <v>7.6</v>
      </c>
      <c r="G13" s="188">
        <v>8.1999999999999993</v>
      </c>
      <c r="H13" s="184" t="s">
        <v>416</v>
      </c>
      <c r="I13" s="185">
        <f>G13-D13</f>
        <v>-0.30000000000000071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25.5</v>
      </c>
      <c r="H14" s="184" t="s">
        <v>260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34</v>
      </c>
      <c r="E15" s="175" t="s">
        <v>413</v>
      </c>
      <c r="F15" s="180">
        <v>34.5</v>
      </c>
      <c r="G15" s="180">
        <v>20.3</v>
      </c>
      <c r="H15" s="184" t="s">
        <v>443</v>
      </c>
      <c r="I15" s="185">
        <f>D15-G15</f>
        <v>13.7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80</v>
      </c>
      <c r="E19" s="181" t="s">
        <v>366</v>
      </c>
      <c r="F19" s="180">
        <v>95.1</v>
      </c>
      <c r="G19" s="180">
        <v>100</v>
      </c>
      <c r="H19" s="184" t="s">
        <v>455</v>
      </c>
      <c r="I19" s="185">
        <f>G19-D19</f>
        <v>20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93.2</v>
      </c>
      <c r="E21" s="181" t="s">
        <v>310</v>
      </c>
      <c r="F21" s="180">
        <v>100</v>
      </c>
      <c r="G21" s="180">
        <v>86.4</v>
      </c>
      <c r="H21" s="184" t="s">
        <v>52</v>
      </c>
      <c r="I21" s="185">
        <f>G21-D21</f>
        <v>-6.7999999999999972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60</v>
      </c>
      <c r="E22" s="181" t="s">
        <v>366</v>
      </c>
      <c r="F22" s="180">
        <v>60.8</v>
      </c>
      <c r="G22" s="180">
        <v>60</v>
      </c>
      <c r="H22" s="184" t="s">
        <v>252</v>
      </c>
      <c r="I22" s="185">
        <f>G22-D22</f>
        <v>0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60</v>
      </c>
      <c r="E23" s="181" t="s">
        <v>309</v>
      </c>
      <c r="F23" s="180">
        <v>83.8</v>
      </c>
      <c r="G23" s="180">
        <v>60</v>
      </c>
      <c r="H23" s="184" t="s">
        <v>219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83.5</v>
      </c>
      <c r="E24" s="181" t="s">
        <v>391</v>
      </c>
      <c r="F24" s="180">
        <v>94.8</v>
      </c>
      <c r="G24" s="180">
        <v>74</v>
      </c>
      <c r="H24" s="184" t="s">
        <v>57</v>
      </c>
      <c r="I24" s="185">
        <f>G24-D24</f>
        <v>-9.5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34</v>
      </c>
      <c r="D26" s="434"/>
      <c r="E26" s="213" t="s">
        <v>2</v>
      </c>
      <c r="F26" s="433">
        <v>24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64.3</v>
      </c>
      <c r="F27" s="439" t="s">
        <v>463</v>
      </c>
      <c r="G27" s="440"/>
      <c r="H27" s="176">
        <v>76.5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75</v>
      </c>
      <c r="E28" s="181" t="s">
        <v>308</v>
      </c>
      <c r="F28" s="180">
        <v>81.099999999999994</v>
      </c>
      <c r="G28" s="180">
        <v>84.9</v>
      </c>
      <c r="H28" s="184" t="s">
        <v>438</v>
      </c>
      <c r="I28" s="185">
        <f>G28-D28</f>
        <v>9.9000000000000057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1.5</v>
      </c>
      <c r="E29" s="181" t="s">
        <v>358</v>
      </c>
      <c r="F29" s="188">
        <v>4.5999999999999996</v>
      </c>
      <c r="G29" s="189">
        <v>3.8</v>
      </c>
      <c r="H29" s="184" t="s">
        <v>175</v>
      </c>
      <c r="I29" s="185">
        <f>G29-D29</f>
        <v>2.2999999999999998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48</v>
      </c>
      <c r="E30" s="181" t="s">
        <v>393</v>
      </c>
      <c r="F30" s="188">
        <v>53.6</v>
      </c>
      <c r="G30" s="189">
        <v>56.1</v>
      </c>
      <c r="H30" s="184" t="s">
        <v>444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68</v>
      </c>
      <c r="H31" s="184" t="s">
        <v>184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9</v>
      </c>
      <c r="D33" s="434"/>
      <c r="E33" s="214" t="s">
        <v>2</v>
      </c>
      <c r="F33" s="435" t="s">
        <v>445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98.8</v>
      </c>
      <c r="F34" s="439" t="s">
        <v>463</v>
      </c>
      <c r="G34" s="440"/>
      <c r="H34" s="176">
        <v>97.1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94.8</v>
      </c>
      <c r="H35" s="184" t="s">
        <v>168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96.5</v>
      </c>
      <c r="E36" s="181" t="s">
        <v>308</v>
      </c>
      <c r="F36" s="197">
        <v>98.4</v>
      </c>
      <c r="G36" s="188">
        <v>96.3</v>
      </c>
      <c r="H36" s="184" t="s">
        <v>265</v>
      </c>
      <c r="I36" s="185">
        <f>G36-D36</f>
        <v>-0.20000000000000284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167" priority="26" operator="containsText" text="красная зона">
      <formula>NOT(ISERROR(SEARCH("красная зона",E38)))</formula>
    </cfRule>
    <cfRule type="containsText" dxfId="166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165" priority="24" operator="containsText" text="красная зона">
      <formula>NOT(ISERROR(SEARCH("красная зона",E6)))</formula>
    </cfRule>
    <cfRule type="containsText" dxfId="164" priority="25" operator="containsText" text="зеленая зона">
      <formula>NOT(ISERROR(SEARCH("зеленая зона",E6)))</formula>
    </cfRule>
  </conditionalFormatting>
  <conditionalFormatting sqref="E19">
    <cfRule type="containsText" dxfId="163" priority="22" operator="containsText" text="красная зона">
      <formula>NOT(ISERROR(SEARCH("красная зона",E19)))</formula>
    </cfRule>
    <cfRule type="containsText" dxfId="162" priority="23" operator="containsText" text="зеленая зона">
      <formula>NOT(ISERROR(SEARCH("зеленая зона",E19)))</formula>
    </cfRule>
  </conditionalFormatting>
  <conditionalFormatting sqref="E22">
    <cfRule type="containsText" dxfId="161" priority="20" operator="containsText" text="красная зона">
      <formula>NOT(ISERROR(SEARCH("красная зона",E22)))</formula>
    </cfRule>
    <cfRule type="containsText" dxfId="160" priority="21" operator="containsText" text="зеленая зона">
      <formula>NOT(ISERROR(SEARCH("зеленая зона",E22)))</formula>
    </cfRule>
  </conditionalFormatting>
  <conditionalFormatting sqref="E23">
    <cfRule type="containsText" dxfId="159" priority="18" operator="containsText" text="красная зона">
      <formula>NOT(ISERROR(SEARCH("красная зона",E23)))</formula>
    </cfRule>
    <cfRule type="containsText" dxfId="158" priority="19" operator="containsText" text="зеленая зона">
      <formula>NOT(ISERROR(SEARCH("зеленая зона",E23)))</formula>
    </cfRule>
  </conditionalFormatting>
  <conditionalFormatting sqref="E24">
    <cfRule type="containsText" dxfId="157" priority="16" operator="containsText" text="красная зона">
      <formula>NOT(ISERROR(SEARCH("красная зона",E24)))</formula>
    </cfRule>
    <cfRule type="containsText" dxfId="156" priority="17" operator="containsText" text="зеленая зона">
      <formula>NOT(ISERROR(SEARCH("зеленая зона",E24)))</formula>
    </cfRule>
  </conditionalFormatting>
  <conditionalFormatting sqref="H6">
    <cfRule type="containsText" dxfId="155" priority="14" operator="containsText" text="красная зона">
      <formula>NOT(ISERROR(SEARCH("красная зона",H6)))</formula>
    </cfRule>
    <cfRule type="containsText" dxfId="154" priority="15" operator="containsText" text="зеленая зона">
      <formula>NOT(ISERROR(SEARCH("зеленая зона",H6)))</formula>
    </cfRule>
  </conditionalFormatting>
  <conditionalFormatting sqref="I3">
    <cfRule type="containsText" dxfId="153" priority="11" operator="containsText" text="красная зона">
      <formula>NOT(ISERROR(SEARCH("красная зона",I3)))</formula>
    </cfRule>
    <cfRule type="containsText" dxfId="152" priority="12" operator="containsText" text="зеленая зона">
      <formula>NOT(ISERROR(SEARCH("зеленая зона",I3)))</formula>
    </cfRule>
  </conditionalFormatting>
  <conditionalFormatting sqref="H10:H11">
    <cfRule type="containsText" dxfId="151" priority="9" operator="containsText" text="ниже">
      <formula>NOT(ISERROR(SEARCH("ниже",H10)))</formula>
    </cfRule>
    <cfRule type="containsText" dxfId="150" priority="10" operator="containsText" text="выше">
      <formula>NOT(ISERROR(SEARCH("выше",H10)))</formula>
    </cfRule>
  </conditionalFormatting>
  <conditionalFormatting sqref="H13:H15">
    <cfRule type="containsText" dxfId="149" priority="7" operator="containsText" text="ниже">
      <formula>NOT(ISERROR(SEARCH("ниже",H13)))</formula>
    </cfRule>
    <cfRule type="containsText" dxfId="148" priority="8" operator="containsText" text="выше">
      <formula>NOT(ISERROR(SEARCH("выше",H13)))</formula>
    </cfRule>
  </conditionalFormatting>
  <conditionalFormatting sqref="H19:H24">
    <cfRule type="containsText" dxfId="147" priority="5" operator="containsText" text="ниже">
      <formula>NOT(ISERROR(SEARCH("ниже",H19)))</formula>
    </cfRule>
    <cfRule type="containsText" dxfId="146" priority="6" operator="containsText" text="выше">
      <formula>NOT(ISERROR(SEARCH("выше",H19)))</formula>
    </cfRule>
  </conditionalFormatting>
  <conditionalFormatting sqref="H35:H36">
    <cfRule type="containsText" dxfId="145" priority="3" operator="containsText" text="ниже">
      <formula>NOT(ISERROR(SEARCH("ниже",H35)))</formula>
    </cfRule>
    <cfRule type="containsText" dxfId="144" priority="4" operator="containsText" text="выше">
      <formula>NOT(ISERROR(SEARCH("выше",H35)))</formula>
    </cfRule>
  </conditionalFormatting>
  <conditionalFormatting sqref="H28:H31">
    <cfRule type="containsText" dxfId="143" priority="1" operator="containsText" text="ниже">
      <formula>NOT(ISERROR(SEARCH("ниже",H28)))</formula>
    </cfRule>
    <cfRule type="containsText" dxfId="142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B667CCE0-8AF5-4BA6-840E-E75EF136E0C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447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30</v>
      </c>
      <c r="D3" s="438"/>
      <c r="E3" s="168" t="s">
        <v>2</v>
      </c>
      <c r="F3" s="450" t="s">
        <v>448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69.8</v>
      </c>
      <c r="F4" s="454" t="s">
        <v>5</v>
      </c>
      <c r="G4" s="455"/>
      <c r="H4" s="169">
        <v>78.2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25</v>
      </c>
      <c r="D8" s="444"/>
      <c r="E8" s="208" t="s">
        <v>2</v>
      </c>
      <c r="F8" s="443">
        <v>13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63.4</v>
      </c>
      <c r="F9" s="439" t="s">
        <v>463</v>
      </c>
      <c r="G9" s="440"/>
      <c r="H9" s="176">
        <v>77.599999999999994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61.1</v>
      </c>
      <c r="E10" s="181" t="s">
        <v>412</v>
      </c>
      <c r="F10" s="182">
        <v>56.2</v>
      </c>
      <c r="G10" s="183">
        <v>61.8</v>
      </c>
      <c r="H10" s="184" t="s">
        <v>437</v>
      </c>
      <c r="I10" s="185">
        <f>G10-D10</f>
        <v>0.69999999999999574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10</v>
      </c>
      <c r="E11" s="181" t="s">
        <v>307</v>
      </c>
      <c r="F11" s="188">
        <v>11</v>
      </c>
      <c r="G11" s="189">
        <v>9.8000000000000007</v>
      </c>
      <c r="H11" s="184" t="s">
        <v>414</v>
      </c>
      <c r="I11" s="185">
        <f>D11-G11</f>
        <v>0.19999999999999929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7.9</v>
      </c>
      <c r="E13" s="181" t="s">
        <v>357</v>
      </c>
      <c r="F13" s="188">
        <v>7.6</v>
      </c>
      <c r="G13" s="188">
        <v>8.1999999999999993</v>
      </c>
      <c r="H13" s="184" t="s">
        <v>416</v>
      </c>
      <c r="I13" s="185">
        <f>G13-D13</f>
        <v>0.29999999999999893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28.2</v>
      </c>
      <c r="H14" s="184" t="s">
        <v>57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45.3</v>
      </c>
      <c r="E15" s="175" t="s">
        <v>382</v>
      </c>
      <c r="F15" s="180">
        <v>34.5</v>
      </c>
      <c r="G15" s="180">
        <v>38.799999999999997</v>
      </c>
      <c r="H15" s="184" t="s">
        <v>167</v>
      </c>
      <c r="I15" s="185">
        <f>D15-G15</f>
        <v>6.5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94.1</v>
      </c>
      <c r="E19" s="181" t="s">
        <v>316</v>
      </c>
      <c r="F19" s="180">
        <v>95.1</v>
      </c>
      <c r="G19" s="180">
        <v>100</v>
      </c>
      <c r="H19" s="184" t="s">
        <v>455</v>
      </c>
      <c r="I19" s="185">
        <f>G19-D19</f>
        <v>5.9000000000000057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96.7</v>
      </c>
      <c r="E21" s="181" t="s">
        <v>308</v>
      </c>
      <c r="F21" s="180">
        <v>100</v>
      </c>
      <c r="G21" s="180">
        <v>75.900000000000006</v>
      </c>
      <c r="H21" s="184" t="s">
        <v>147</v>
      </c>
      <c r="I21" s="185">
        <f>G21-D21</f>
        <v>-20.799999999999997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64.7</v>
      </c>
      <c r="E22" s="181" t="s">
        <v>357</v>
      </c>
      <c r="F22" s="180">
        <v>60.8</v>
      </c>
      <c r="G22" s="180">
        <v>82.4</v>
      </c>
      <c r="H22" s="184" t="s">
        <v>360</v>
      </c>
      <c r="I22" s="185">
        <f>G22-D22</f>
        <v>17.700000000000003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94.1</v>
      </c>
      <c r="E23" s="181" t="s">
        <v>241</v>
      </c>
      <c r="F23" s="180">
        <v>83.8</v>
      </c>
      <c r="G23" s="180">
        <v>94.1</v>
      </c>
      <c r="H23" s="184" t="s">
        <v>400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73.599999999999994</v>
      </c>
      <c r="E24" s="181" t="s">
        <v>382</v>
      </c>
      <c r="F24" s="180">
        <v>94.8</v>
      </c>
      <c r="G24" s="180">
        <v>96.5</v>
      </c>
      <c r="H24" s="184" t="s">
        <v>374</v>
      </c>
      <c r="I24" s="185">
        <f>G24-D24</f>
        <v>22.900000000000006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25</v>
      </c>
      <c r="D26" s="434"/>
      <c r="E26" s="213" t="s">
        <v>2</v>
      </c>
      <c r="F26" s="433">
        <v>32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72.8</v>
      </c>
      <c r="F27" s="439" t="s">
        <v>463</v>
      </c>
      <c r="G27" s="440"/>
      <c r="H27" s="176">
        <v>70.5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76.2</v>
      </c>
      <c r="E28" s="181" t="s">
        <v>315</v>
      </c>
      <c r="F28" s="180">
        <v>81.099999999999994</v>
      </c>
      <c r="G28" s="180">
        <v>73.2</v>
      </c>
      <c r="H28" s="184" t="s">
        <v>219</v>
      </c>
      <c r="I28" s="185">
        <f>G28-D28</f>
        <v>-3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2.8</v>
      </c>
      <c r="E29" s="181" t="s">
        <v>355</v>
      </c>
      <c r="F29" s="188">
        <v>4.5999999999999996</v>
      </c>
      <c r="G29" s="189">
        <v>3</v>
      </c>
      <c r="H29" s="184" t="s">
        <v>219</v>
      </c>
      <c r="I29" s="185">
        <f>G29-D29</f>
        <v>0.20000000000000018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49.4</v>
      </c>
      <c r="E30" s="181" t="s">
        <v>357</v>
      </c>
      <c r="F30" s="188">
        <v>53.6</v>
      </c>
      <c r="G30" s="189">
        <v>48.4</v>
      </c>
      <c r="H30" s="184" t="s">
        <v>219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79.5</v>
      </c>
      <c r="H31" s="184" t="s">
        <v>443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41</v>
      </c>
      <c r="D33" s="434"/>
      <c r="E33" s="214" t="s">
        <v>2</v>
      </c>
      <c r="F33" s="435" t="s">
        <v>449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74.099999999999994</v>
      </c>
      <c r="F34" s="439" t="s">
        <v>463</v>
      </c>
      <c r="G34" s="440"/>
      <c r="H34" s="176">
        <v>96.5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95</v>
      </c>
      <c r="H35" s="184" t="s">
        <v>298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96.2</v>
      </c>
      <c r="E36" s="181" t="s">
        <v>309</v>
      </c>
      <c r="F36" s="197">
        <v>98.4</v>
      </c>
      <c r="G36" s="188">
        <v>94.4</v>
      </c>
      <c r="H36" s="184" t="s">
        <v>260</v>
      </c>
      <c r="I36" s="185">
        <f>G36-D36</f>
        <v>-1.7999999999999972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141" priority="26" operator="containsText" text="красная зона">
      <formula>NOT(ISERROR(SEARCH("красная зона",E38)))</formula>
    </cfRule>
    <cfRule type="containsText" dxfId="140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139" priority="24" operator="containsText" text="красная зона">
      <formula>NOT(ISERROR(SEARCH("красная зона",E6)))</formula>
    </cfRule>
    <cfRule type="containsText" dxfId="138" priority="25" operator="containsText" text="зеленая зона">
      <formula>NOT(ISERROR(SEARCH("зеленая зона",E6)))</formula>
    </cfRule>
  </conditionalFormatting>
  <conditionalFormatting sqref="E19">
    <cfRule type="containsText" dxfId="137" priority="22" operator="containsText" text="красная зона">
      <formula>NOT(ISERROR(SEARCH("красная зона",E19)))</formula>
    </cfRule>
    <cfRule type="containsText" dxfId="136" priority="23" operator="containsText" text="зеленая зона">
      <formula>NOT(ISERROR(SEARCH("зеленая зона",E19)))</formula>
    </cfRule>
  </conditionalFormatting>
  <conditionalFormatting sqref="E22">
    <cfRule type="containsText" dxfId="135" priority="20" operator="containsText" text="красная зона">
      <formula>NOT(ISERROR(SEARCH("красная зона",E22)))</formula>
    </cfRule>
    <cfRule type="containsText" dxfId="134" priority="21" operator="containsText" text="зеленая зона">
      <formula>NOT(ISERROR(SEARCH("зеленая зона",E22)))</formula>
    </cfRule>
  </conditionalFormatting>
  <conditionalFormatting sqref="E23">
    <cfRule type="containsText" dxfId="133" priority="18" operator="containsText" text="красная зона">
      <formula>NOT(ISERROR(SEARCH("красная зона",E23)))</formula>
    </cfRule>
    <cfRule type="containsText" dxfId="132" priority="19" operator="containsText" text="зеленая зона">
      <formula>NOT(ISERROR(SEARCH("зеленая зона",E23)))</formula>
    </cfRule>
  </conditionalFormatting>
  <conditionalFormatting sqref="E24">
    <cfRule type="containsText" dxfId="131" priority="16" operator="containsText" text="красная зона">
      <formula>NOT(ISERROR(SEARCH("красная зона",E24)))</formula>
    </cfRule>
    <cfRule type="containsText" dxfId="130" priority="17" operator="containsText" text="зеленая зона">
      <formula>NOT(ISERROR(SEARCH("зеленая зона",E24)))</formula>
    </cfRule>
  </conditionalFormatting>
  <conditionalFormatting sqref="H6">
    <cfRule type="containsText" dxfId="129" priority="14" operator="containsText" text="красная зона">
      <formula>NOT(ISERROR(SEARCH("красная зона",H6)))</formula>
    </cfRule>
    <cfRule type="containsText" dxfId="128" priority="15" operator="containsText" text="зеленая зона">
      <formula>NOT(ISERROR(SEARCH("зеленая зона",H6)))</formula>
    </cfRule>
  </conditionalFormatting>
  <conditionalFormatting sqref="I3">
    <cfRule type="containsText" dxfId="127" priority="11" operator="containsText" text="красная зона">
      <formula>NOT(ISERROR(SEARCH("красная зона",I3)))</formula>
    </cfRule>
    <cfRule type="containsText" dxfId="126" priority="12" operator="containsText" text="зеленая зона">
      <formula>NOT(ISERROR(SEARCH("зеленая зона",I3)))</formula>
    </cfRule>
  </conditionalFormatting>
  <conditionalFormatting sqref="H10:H11">
    <cfRule type="containsText" dxfId="125" priority="9" operator="containsText" text="ниже">
      <formula>NOT(ISERROR(SEARCH("ниже",H10)))</formula>
    </cfRule>
    <cfRule type="containsText" dxfId="124" priority="10" operator="containsText" text="выше">
      <formula>NOT(ISERROR(SEARCH("выше",H10)))</formula>
    </cfRule>
  </conditionalFormatting>
  <conditionalFormatting sqref="H13:H15">
    <cfRule type="containsText" dxfId="123" priority="7" operator="containsText" text="ниже">
      <formula>NOT(ISERROR(SEARCH("ниже",H13)))</formula>
    </cfRule>
    <cfRule type="containsText" dxfId="122" priority="8" operator="containsText" text="выше">
      <formula>NOT(ISERROR(SEARCH("выше",H13)))</formula>
    </cfRule>
  </conditionalFormatting>
  <conditionalFormatting sqref="H19:H24">
    <cfRule type="containsText" dxfId="121" priority="5" operator="containsText" text="ниже">
      <formula>NOT(ISERROR(SEARCH("ниже",H19)))</formula>
    </cfRule>
    <cfRule type="containsText" dxfId="120" priority="6" operator="containsText" text="выше">
      <formula>NOT(ISERROR(SEARCH("выше",H19)))</formula>
    </cfRule>
  </conditionalFormatting>
  <conditionalFormatting sqref="H35:H36">
    <cfRule type="containsText" dxfId="119" priority="3" operator="containsText" text="ниже">
      <formula>NOT(ISERROR(SEARCH("ниже",H35)))</formula>
    </cfRule>
    <cfRule type="containsText" dxfId="118" priority="4" operator="containsText" text="выше">
      <formula>NOT(ISERROR(SEARCH("выше",H35)))</formula>
    </cfRule>
  </conditionalFormatting>
  <conditionalFormatting sqref="H28:H31">
    <cfRule type="containsText" dxfId="117" priority="1" operator="containsText" text="ниже">
      <formula>NOT(ISERROR(SEARCH("ниже",H28)))</formula>
    </cfRule>
    <cfRule type="containsText" dxfId="116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DA74C97-3AE1-4375-B118-2A5B996A915F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2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218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23</v>
      </c>
      <c r="D3" s="341"/>
      <c r="E3" s="81" t="s">
        <v>2</v>
      </c>
      <c r="F3" s="340">
        <v>34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73.2</v>
      </c>
      <c r="F4" s="355" t="s">
        <v>5</v>
      </c>
      <c r="G4" s="356"/>
      <c r="H4" s="83">
        <v>76.2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26</v>
      </c>
      <c r="D8" s="347"/>
      <c r="E8" s="210" t="s">
        <v>2</v>
      </c>
      <c r="F8" s="346">
        <v>21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63.2</v>
      </c>
      <c r="F9" s="342" t="s">
        <v>463</v>
      </c>
      <c r="G9" s="343"/>
      <c r="H9" s="80">
        <v>74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60.9</v>
      </c>
      <c r="E10" s="49" t="s">
        <v>187</v>
      </c>
      <c r="F10" s="70">
        <v>56.2</v>
      </c>
      <c r="G10" s="69">
        <v>62.6</v>
      </c>
      <c r="H10" s="47" t="s">
        <v>132</v>
      </c>
      <c r="I10" s="46">
        <f>G10-D10</f>
        <v>1.7000000000000028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14.5</v>
      </c>
      <c r="E11" s="49" t="s">
        <v>82</v>
      </c>
      <c r="F11" s="50">
        <v>11</v>
      </c>
      <c r="G11" s="60">
        <v>13.2</v>
      </c>
      <c r="H11" s="47" t="s">
        <v>147</v>
      </c>
      <c r="I11" s="46">
        <f>D11-G11</f>
        <v>1.3000000000000007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6.2</v>
      </c>
      <c r="E13" s="49" t="s">
        <v>217</v>
      </c>
      <c r="F13" s="50">
        <v>7.6</v>
      </c>
      <c r="G13" s="50">
        <v>6.3</v>
      </c>
      <c r="H13" s="47" t="s">
        <v>283</v>
      </c>
      <c r="I13" s="46">
        <f>G13-D13</f>
        <v>9.9999999999999645E-2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40.200000000000003</v>
      </c>
      <c r="H14" s="47" t="s">
        <v>134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55.1</v>
      </c>
      <c r="E15" s="66" t="s">
        <v>40</v>
      </c>
      <c r="F15" s="61">
        <v>34.5</v>
      </c>
      <c r="G15" s="61">
        <v>54.3</v>
      </c>
      <c r="H15" s="47" t="s">
        <v>52</v>
      </c>
      <c r="I15" s="46">
        <f>D15-G15</f>
        <v>0.80000000000000426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86.7</v>
      </c>
      <c r="E19" s="49" t="s">
        <v>93</v>
      </c>
      <c r="F19" s="61">
        <v>95.1</v>
      </c>
      <c r="G19" s="61">
        <v>93.3</v>
      </c>
      <c r="H19" s="47" t="s">
        <v>459</v>
      </c>
      <c r="I19" s="46">
        <f>G19-D19</f>
        <v>6.5999999999999943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97.9</v>
      </c>
      <c r="E21" s="49" t="s">
        <v>216</v>
      </c>
      <c r="F21" s="61">
        <v>100</v>
      </c>
      <c r="G21" s="61">
        <v>100</v>
      </c>
      <c r="H21" s="47" t="s">
        <v>46</v>
      </c>
      <c r="I21" s="46">
        <f>G21-D21</f>
        <v>2.0999999999999943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71.400000000000006</v>
      </c>
      <c r="E22" s="49" t="s">
        <v>93</v>
      </c>
      <c r="F22" s="61">
        <v>60.8</v>
      </c>
      <c r="G22" s="61">
        <v>64.3</v>
      </c>
      <c r="H22" s="47" t="s">
        <v>135</v>
      </c>
      <c r="I22" s="46">
        <f>G22-D22</f>
        <v>-7.1000000000000085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88</v>
      </c>
      <c r="F23" s="61">
        <v>83.8</v>
      </c>
      <c r="G23" s="61">
        <v>92.9</v>
      </c>
      <c r="H23" s="47" t="s">
        <v>234</v>
      </c>
      <c r="I23" s="46">
        <f>G23-D23</f>
        <v>-7.0999999999999943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77.2</v>
      </c>
      <c r="E24" s="49" t="s">
        <v>78</v>
      </c>
      <c r="F24" s="61">
        <v>94.8</v>
      </c>
      <c r="G24" s="61">
        <v>71.3</v>
      </c>
      <c r="H24" s="47" t="s">
        <v>147</v>
      </c>
      <c r="I24" s="46">
        <f>G24-D24</f>
        <v>-5.9000000000000057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24</v>
      </c>
      <c r="D26" s="339"/>
      <c r="E26" s="217" t="s">
        <v>2</v>
      </c>
      <c r="F26" s="338">
        <v>34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73.2</v>
      </c>
      <c r="F27" s="342" t="s">
        <v>463</v>
      </c>
      <c r="G27" s="343"/>
      <c r="H27" s="80">
        <v>68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75.8</v>
      </c>
      <c r="E28" s="49" t="s">
        <v>216</v>
      </c>
      <c r="F28" s="61">
        <v>81.099999999999994</v>
      </c>
      <c r="G28" s="61">
        <v>74.5</v>
      </c>
      <c r="H28" s="47" t="s">
        <v>289</v>
      </c>
      <c r="I28" s="46">
        <f>G28-D28</f>
        <v>-1.2999999999999972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2.7</v>
      </c>
      <c r="E29" s="62" t="s">
        <v>215</v>
      </c>
      <c r="F29" s="50">
        <v>4.5999999999999996</v>
      </c>
      <c r="G29" s="60">
        <v>3.6</v>
      </c>
      <c r="H29" s="47" t="s">
        <v>51</v>
      </c>
      <c r="I29" s="46">
        <f>G29-D29</f>
        <v>0.89999999999999991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51.6</v>
      </c>
      <c r="E30" s="49" t="s">
        <v>96</v>
      </c>
      <c r="F30" s="50">
        <v>53.6</v>
      </c>
      <c r="G30" s="60">
        <v>49.2</v>
      </c>
      <c r="H30" s="47" t="s">
        <v>289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59.4</v>
      </c>
      <c r="H31" s="47" t="s">
        <v>260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20</v>
      </c>
      <c r="D33" s="339"/>
      <c r="E33" s="218" t="s">
        <v>2</v>
      </c>
      <c r="F33" s="338" t="s">
        <v>297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90.9</v>
      </c>
      <c r="F34" s="342" t="s">
        <v>463</v>
      </c>
      <c r="G34" s="343"/>
      <c r="H34" s="80">
        <v>98.4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95</v>
      </c>
      <c r="H35" s="47" t="s">
        <v>298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95.8</v>
      </c>
      <c r="E36" s="49" t="s">
        <v>92</v>
      </c>
      <c r="F36" s="52">
        <v>98.4</v>
      </c>
      <c r="G36" s="50">
        <v>99.9</v>
      </c>
      <c r="H36" s="47" t="s">
        <v>302</v>
      </c>
      <c r="I36" s="46">
        <f>G36-D36</f>
        <v>4.1000000000000085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88</v>
      </c>
      <c r="F37" s="48">
        <v>100</v>
      </c>
      <c r="G37" s="48">
        <v>100</v>
      </c>
      <c r="H37" s="39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115" priority="24" operator="containsText" text="красная зона">
      <formula>NOT(ISERROR(SEARCH("красная зона",E6)))</formula>
    </cfRule>
    <cfRule type="containsText" dxfId="114" priority="25" operator="containsText" text="зеленая зона">
      <formula>NOT(ISERROR(SEARCH("зеленая зона",E6)))</formula>
    </cfRule>
  </conditionalFormatting>
  <conditionalFormatting sqref="E19">
    <cfRule type="containsText" dxfId="113" priority="22" operator="containsText" text="красная зона">
      <formula>NOT(ISERROR(SEARCH("красная зона",E19)))</formula>
    </cfRule>
    <cfRule type="containsText" dxfId="112" priority="23" operator="containsText" text="зеленая зона">
      <formula>NOT(ISERROR(SEARCH("зеленая зона",E19)))</formula>
    </cfRule>
  </conditionalFormatting>
  <conditionalFormatting sqref="E22">
    <cfRule type="containsText" dxfId="111" priority="20" operator="containsText" text="красная зона">
      <formula>NOT(ISERROR(SEARCH("красная зона",E22)))</formula>
    </cfRule>
    <cfRule type="containsText" dxfId="110" priority="21" operator="containsText" text="зеленая зона">
      <formula>NOT(ISERROR(SEARCH("зеленая зона",E22)))</formula>
    </cfRule>
  </conditionalFormatting>
  <conditionalFormatting sqref="E23">
    <cfRule type="containsText" dxfId="109" priority="18" operator="containsText" text="красная зона">
      <formula>NOT(ISERROR(SEARCH("красная зона",E23)))</formula>
    </cfRule>
    <cfRule type="containsText" dxfId="108" priority="19" operator="containsText" text="зеленая зона">
      <formula>NOT(ISERROR(SEARCH("зеленая зона",E23)))</formula>
    </cfRule>
  </conditionalFormatting>
  <conditionalFormatting sqref="E24">
    <cfRule type="containsText" dxfId="107" priority="16" operator="containsText" text="красная зона">
      <formula>NOT(ISERROR(SEARCH("красная зона",E24)))</formula>
    </cfRule>
    <cfRule type="containsText" dxfId="106" priority="17" operator="containsText" text="зеленая зона">
      <formula>NOT(ISERROR(SEARCH("зеленая зона",E24)))</formula>
    </cfRule>
  </conditionalFormatting>
  <conditionalFormatting sqref="H6">
    <cfRule type="containsText" dxfId="105" priority="14" operator="containsText" text="красная зона">
      <formula>NOT(ISERROR(SEARCH("красная зона",H6)))</formula>
    </cfRule>
    <cfRule type="containsText" dxfId="104" priority="15" operator="containsText" text="зеленая зона">
      <formula>NOT(ISERROR(SEARCH("зеленая зона",H6)))</formula>
    </cfRule>
  </conditionalFormatting>
  <conditionalFormatting sqref="I3">
    <cfRule type="containsText" dxfId="103" priority="11" operator="containsText" text="красная зона">
      <formula>NOT(ISERROR(SEARCH("красная зона",I3)))</formula>
    </cfRule>
    <cfRule type="containsText" dxfId="102" priority="12" operator="containsText" text="зеленая зона">
      <formula>NOT(ISERROR(SEARCH("зеленая зона",I3)))</formula>
    </cfRule>
  </conditionalFormatting>
  <conditionalFormatting sqref="H10:H11">
    <cfRule type="containsText" dxfId="101" priority="9" operator="containsText" text="ниже">
      <formula>NOT(ISERROR(SEARCH("ниже",H10)))</formula>
    </cfRule>
    <cfRule type="containsText" dxfId="100" priority="10" operator="containsText" text="выше">
      <formula>NOT(ISERROR(SEARCH("выше",H10)))</formula>
    </cfRule>
  </conditionalFormatting>
  <conditionalFormatting sqref="H13:H15">
    <cfRule type="containsText" dxfId="99" priority="7" operator="containsText" text="ниже">
      <formula>NOT(ISERROR(SEARCH("ниже",H13)))</formula>
    </cfRule>
    <cfRule type="containsText" dxfId="98" priority="8" operator="containsText" text="выше">
      <formula>NOT(ISERROR(SEARCH("выше",H13)))</formula>
    </cfRule>
  </conditionalFormatting>
  <conditionalFormatting sqref="H19:H24">
    <cfRule type="containsText" dxfId="97" priority="5" operator="containsText" text="ниже">
      <formula>NOT(ISERROR(SEARCH("ниже",H19)))</formula>
    </cfRule>
    <cfRule type="containsText" dxfId="96" priority="6" operator="containsText" text="выше">
      <formula>NOT(ISERROR(SEARCH("выше",H19)))</formula>
    </cfRule>
  </conditionalFormatting>
  <conditionalFormatting sqref="H28:H31">
    <cfRule type="containsText" dxfId="95" priority="3" operator="containsText" text="ниже">
      <formula>NOT(ISERROR(SEARCH("ниже",H28)))</formula>
    </cfRule>
    <cfRule type="containsText" dxfId="94" priority="4" operator="containsText" text="выше">
      <formula>NOT(ISERROR(SEARCH("выше",H28)))</formula>
    </cfRule>
  </conditionalFormatting>
  <conditionalFormatting sqref="H35:H36">
    <cfRule type="containsText" dxfId="93" priority="1" operator="containsText" text="ниже">
      <formula>NOT(ISERROR(SEARCH("ниже",H35)))</formula>
    </cfRule>
    <cfRule type="containsText" dxfId="92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EB799930-FFA3-44E5-8E54-AE2DAA3DDD4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7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450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38</v>
      </c>
      <c r="D3" s="438"/>
      <c r="E3" s="168" t="s">
        <v>2</v>
      </c>
      <c r="F3" s="450" t="s">
        <v>451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67.400000000000006</v>
      </c>
      <c r="F4" s="454" t="s">
        <v>5</v>
      </c>
      <c r="G4" s="455"/>
      <c r="H4" s="169">
        <v>69.8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23</v>
      </c>
      <c r="D8" s="444"/>
      <c r="E8" s="208" t="s">
        <v>2</v>
      </c>
      <c r="F8" s="443">
        <v>31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64</v>
      </c>
      <c r="F9" s="439" t="s">
        <v>463</v>
      </c>
      <c r="G9" s="440"/>
      <c r="H9" s="176">
        <v>71.3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56.8</v>
      </c>
      <c r="E10" s="181" t="s">
        <v>315</v>
      </c>
      <c r="F10" s="182">
        <v>56.2</v>
      </c>
      <c r="G10" s="183">
        <v>56.1</v>
      </c>
      <c r="H10" s="184" t="s">
        <v>180</v>
      </c>
      <c r="I10" s="185">
        <f>G10-D10</f>
        <v>-0.69999999999999574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9.5</v>
      </c>
      <c r="E11" s="181" t="s">
        <v>412</v>
      </c>
      <c r="F11" s="188">
        <v>11</v>
      </c>
      <c r="G11" s="189">
        <v>9.4</v>
      </c>
      <c r="H11" s="184" t="s">
        <v>437</v>
      </c>
      <c r="I11" s="185">
        <f>D11-G11</f>
        <v>9.9999999999999645E-2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7.6</v>
      </c>
      <c r="E13" s="181" t="s">
        <v>207</v>
      </c>
      <c r="F13" s="188">
        <v>7.6</v>
      </c>
      <c r="G13" s="188">
        <v>7.8</v>
      </c>
      <c r="H13" s="184" t="s">
        <v>395</v>
      </c>
      <c r="I13" s="185">
        <f>G13-D13</f>
        <v>0.20000000000000018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33.200000000000003</v>
      </c>
      <c r="H14" s="184" t="s">
        <v>333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43.8</v>
      </c>
      <c r="E15" s="175" t="s">
        <v>312</v>
      </c>
      <c r="F15" s="180">
        <v>34.5</v>
      </c>
      <c r="G15" s="180">
        <v>53.7</v>
      </c>
      <c r="H15" s="184" t="s">
        <v>51</v>
      </c>
      <c r="I15" s="185">
        <f>D15-G15</f>
        <v>-9.9000000000000057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81.8</v>
      </c>
      <c r="E19" s="181" t="s">
        <v>306</v>
      </c>
      <c r="F19" s="180">
        <v>95.1</v>
      </c>
      <c r="G19" s="180">
        <v>68.2</v>
      </c>
      <c r="H19" s="184" t="s">
        <v>260</v>
      </c>
      <c r="I19" s="185">
        <f>G19-D19</f>
        <v>-13.599999999999994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100</v>
      </c>
      <c r="H20" s="184" t="s">
        <v>348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100</v>
      </c>
      <c r="E21" s="181" t="s">
        <v>317</v>
      </c>
      <c r="F21" s="180">
        <v>100</v>
      </c>
      <c r="G21" s="180">
        <v>100</v>
      </c>
      <c r="H21" s="184" t="s">
        <v>331</v>
      </c>
      <c r="I21" s="185">
        <f>G21-D21</f>
        <v>0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52.4</v>
      </c>
      <c r="E22" s="181" t="s">
        <v>311</v>
      </c>
      <c r="F22" s="180">
        <v>60.8</v>
      </c>
      <c r="G22" s="180">
        <v>38.1</v>
      </c>
      <c r="H22" s="184" t="s">
        <v>147</v>
      </c>
      <c r="I22" s="185">
        <f>G22-D22</f>
        <v>-14.299999999999997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81</v>
      </c>
      <c r="E23" s="181" t="s">
        <v>391</v>
      </c>
      <c r="F23" s="180">
        <v>83.8</v>
      </c>
      <c r="G23" s="180">
        <v>81</v>
      </c>
      <c r="H23" s="184" t="s">
        <v>290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85.3</v>
      </c>
      <c r="E24" s="181" t="s">
        <v>398</v>
      </c>
      <c r="F24" s="180">
        <v>94.8</v>
      </c>
      <c r="G24" s="180">
        <v>96.5</v>
      </c>
      <c r="H24" s="184" t="s">
        <v>374</v>
      </c>
      <c r="I24" s="185">
        <f>G24-D24</f>
        <v>11.200000000000003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42</v>
      </c>
      <c r="D26" s="434"/>
      <c r="E26" s="213" t="s">
        <v>2</v>
      </c>
      <c r="F26" s="433">
        <v>41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57.2</v>
      </c>
      <c r="F27" s="439" t="s">
        <v>463</v>
      </c>
      <c r="G27" s="440"/>
      <c r="H27" s="176">
        <v>55.4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67.2</v>
      </c>
      <c r="E28" s="181" t="s">
        <v>381</v>
      </c>
      <c r="F28" s="180">
        <v>81.099999999999994</v>
      </c>
      <c r="G28" s="180">
        <v>56.2</v>
      </c>
      <c r="H28" s="184" t="s">
        <v>170</v>
      </c>
      <c r="I28" s="185">
        <f>G28-D28</f>
        <v>-11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1.7</v>
      </c>
      <c r="E29" s="181" t="s">
        <v>406</v>
      </c>
      <c r="F29" s="188">
        <v>4.5999999999999996</v>
      </c>
      <c r="G29" s="189">
        <v>1.9</v>
      </c>
      <c r="H29" s="184" t="s">
        <v>56</v>
      </c>
      <c r="I29" s="185">
        <f>G29-D29</f>
        <v>0.19999999999999996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38.5</v>
      </c>
      <c r="E30" s="181" t="s">
        <v>358</v>
      </c>
      <c r="F30" s="188">
        <v>53.6</v>
      </c>
      <c r="G30" s="189">
        <v>37.1</v>
      </c>
      <c r="H30" s="184" t="s">
        <v>170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70</v>
      </c>
      <c r="H31" s="184" t="s">
        <v>167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13</v>
      </c>
      <c r="D33" s="434"/>
      <c r="E33" s="214" t="s">
        <v>2</v>
      </c>
      <c r="F33" s="435" t="s">
        <v>271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96.1</v>
      </c>
      <c r="F34" s="439" t="s">
        <v>463</v>
      </c>
      <c r="G34" s="440"/>
      <c r="H34" s="176">
        <v>99.6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98.5</v>
      </c>
      <c r="H35" s="184" t="s">
        <v>375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100</v>
      </c>
      <c r="E36" s="181" t="s">
        <v>317</v>
      </c>
      <c r="F36" s="197">
        <v>98.4</v>
      </c>
      <c r="G36" s="188">
        <v>100</v>
      </c>
      <c r="H36" s="184" t="s">
        <v>377</v>
      </c>
      <c r="I36" s="185">
        <f>G36-D36</f>
        <v>0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425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91" priority="26" operator="containsText" text="красная зона">
      <formula>NOT(ISERROR(SEARCH("красная зона",E38)))</formula>
    </cfRule>
    <cfRule type="containsText" dxfId="90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89" priority="24" operator="containsText" text="красная зона">
      <formula>NOT(ISERROR(SEARCH("красная зона",E6)))</formula>
    </cfRule>
    <cfRule type="containsText" dxfId="88" priority="25" operator="containsText" text="зеленая зона">
      <formula>NOT(ISERROR(SEARCH("зеленая зона",E6)))</formula>
    </cfRule>
  </conditionalFormatting>
  <conditionalFormatting sqref="E19">
    <cfRule type="containsText" dxfId="87" priority="22" operator="containsText" text="красная зона">
      <formula>NOT(ISERROR(SEARCH("красная зона",E19)))</formula>
    </cfRule>
    <cfRule type="containsText" dxfId="86" priority="23" operator="containsText" text="зеленая зона">
      <formula>NOT(ISERROR(SEARCH("зеленая зона",E19)))</formula>
    </cfRule>
  </conditionalFormatting>
  <conditionalFormatting sqref="E22">
    <cfRule type="containsText" dxfId="85" priority="20" operator="containsText" text="красная зона">
      <formula>NOT(ISERROR(SEARCH("красная зона",E22)))</formula>
    </cfRule>
    <cfRule type="containsText" dxfId="84" priority="21" operator="containsText" text="зеленая зона">
      <formula>NOT(ISERROR(SEARCH("зеленая зона",E22)))</formula>
    </cfRule>
  </conditionalFormatting>
  <conditionalFormatting sqref="E23">
    <cfRule type="containsText" dxfId="83" priority="18" operator="containsText" text="красная зона">
      <formula>NOT(ISERROR(SEARCH("красная зона",E23)))</formula>
    </cfRule>
    <cfRule type="containsText" dxfId="82" priority="19" operator="containsText" text="зеленая зона">
      <formula>NOT(ISERROR(SEARCH("зеленая зона",E23)))</formula>
    </cfRule>
  </conditionalFormatting>
  <conditionalFormatting sqref="E24">
    <cfRule type="containsText" dxfId="81" priority="16" operator="containsText" text="красная зона">
      <formula>NOT(ISERROR(SEARCH("красная зона",E24)))</formula>
    </cfRule>
    <cfRule type="containsText" dxfId="80" priority="17" operator="containsText" text="зеленая зона">
      <formula>NOT(ISERROR(SEARCH("зеленая зона",E24)))</formula>
    </cfRule>
  </conditionalFormatting>
  <conditionalFormatting sqref="H6">
    <cfRule type="containsText" dxfId="79" priority="14" operator="containsText" text="красная зона">
      <formula>NOT(ISERROR(SEARCH("красная зона",H6)))</formula>
    </cfRule>
    <cfRule type="containsText" dxfId="78" priority="15" operator="containsText" text="зеленая зона">
      <formula>NOT(ISERROR(SEARCH("зеленая зона",H6)))</formula>
    </cfRule>
  </conditionalFormatting>
  <conditionalFormatting sqref="I3">
    <cfRule type="containsText" dxfId="77" priority="11" operator="containsText" text="красная зона">
      <formula>NOT(ISERROR(SEARCH("красная зона",I3)))</formula>
    </cfRule>
    <cfRule type="containsText" dxfId="76" priority="12" operator="containsText" text="зеленая зона">
      <formula>NOT(ISERROR(SEARCH("зеленая зона",I3)))</formula>
    </cfRule>
  </conditionalFormatting>
  <conditionalFormatting sqref="H10:H11">
    <cfRule type="containsText" dxfId="75" priority="9" operator="containsText" text="ниже">
      <formula>NOT(ISERROR(SEARCH("ниже",H10)))</formula>
    </cfRule>
    <cfRule type="containsText" dxfId="74" priority="10" operator="containsText" text="выше">
      <formula>NOT(ISERROR(SEARCH("выше",H10)))</formula>
    </cfRule>
  </conditionalFormatting>
  <conditionalFormatting sqref="H13:H15">
    <cfRule type="containsText" dxfId="73" priority="7" operator="containsText" text="ниже">
      <formula>NOT(ISERROR(SEARCH("ниже",H13)))</formula>
    </cfRule>
    <cfRule type="containsText" dxfId="72" priority="8" operator="containsText" text="выше">
      <formula>NOT(ISERROR(SEARCH("выше",H13)))</formula>
    </cfRule>
  </conditionalFormatting>
  <conditionalFormatting sqref="H19:H24">
    <cfRule type="containsText" dxfId="71" priority="5" operator="containsText" text="ниже">
      <formula>NOT(ISERROR(SEARCH("ниже",H19)))</formula>
    </cfRule>
    <cfRule type="containsText" dxfId="70" priority="6" operator="containsText" text="выше">
      <formula>NOT(ISERROR(SEARCH("выше",H19)))</formula>
    </cfRule>
  </conditionalFormatting>
  <conditionalFormatting sqref="H35:H36">
    <cfRule type="containsText" dxfId="69" priority="3" operator="containsText" text="ниже">
      <formula>NOT(ISERROR(SEARCH("ниже",H35)))</formula>
    </cfRule>
    <cfRule type="containsText" dxfId="68" priority="4" operator="containsText" text="выше">
      <formula>NOT(ISERROR(SEARCH("выше",H35)))</formula>
    </cfRule>
  </conditionalFormatting>
  <conditionalFormatting sqref="H28:H31">
    <cfRule type="containsText" dxfId="67" priority="1" operator="containsText" text="ниже">
      <formula>NOT(ISERROR(SEARCH("ниже",H28)))</formula>
    </cfRule>
    <cfRule type="containsText" dxfId="66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98ECED7D-407E-4D5B-831C-D07F396E83A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2" zoomScale="55" zoomScaleNormal="55" workbookViewId="0">
      <selection activeCell="L35" sqref="L35"/>
    </sheetView>
  </sheetViews>
  <sheetFormatPr defaultRowHeight="18.75" x14ac:dyDescent="0.25"/>
  <cols>
    <col min="1" max="1" width="4.28515625" style="33" customWidth="1"/>
    <col min="2" max="2" width="60.5703125" style="33" customWidth="1"/>
    <col min="3" max="3" width="20.140625" style="34" customWidth="1"/>
    <col min="4" max="4" width="17.85546875" style="34" customWidth="1"/>
    <col min="5" max="5" width="25.7109375" style="35" customWidth="1"/>
    <col min="6" max="6" width="22.5703125" style="34" customWidth="1"/>
    <col min="7" max="7" width="24.5703125" style="34" customWidth="1"/>
    <col min="8" max="8" width="26.140625" style="34" customWidth="1"/>
    <col min="9" max="9" width="17.7109375" style="1" customWidth="1"/>
    <col min="10" max="16384" width="9.140625" style="4"/>
  </cols>
  <sheetData>
    <row r="1" spans="1:11" s="2" customFormat="1" x14ac:dyDescent="0.25">
      <c r="A1" s="522" t="s">
        <v>0</v>
      </c>
      <c r="B1" s="522"/>
      <c r="C1" s="522"/>
      <c r="D1" s="522"/>
      <c r="E1" s="522"/>
      <c r="F1" s="522"/>
      <c r="G1" s="522"/>
      <c r="H1" s="522"/>
      <c r="I1" s="1"/>
      <c r="K1" s="205"/>
    </row>
    <row r="2" spans="1:11" s="3" customFormat="1" ht="23.25" x14ac:dyDescent="0.25">
      <c r="A2" s="523" t="s">
        <v>38</v>
      </c>
      <c r="B2" s="523"/>
      <c r="C2" s="524"/>
      <c r="D2" s="524"/>
      <c r="E2" s="524"/>
      <c r="F2" s="524"/>
      <c r="G2" s="524"/>
      <c r="H2" s="524"/>
      <c r="I2" s="1"/>
      <c r="K2" s="206"/>
    </row>
    <row r="3" spans="1:11" s="3" customFormat="1" x14ac:dyDescent="0.25">
      <c r="A3" s="525" t="s">
        <v>1</v>
      </c>
      <c r="B3" s="526"/>
      <c r="C3" s="514">
        <v>36</v>
      </c>
      <c r="D3" s="515"/>
      <c r="E3" s="37" t="s">
        <v>2</v>
      </c>
      <c r="F3" s="514">
        <v>38</v>
      </c>
      <c r="G3" s="515"/>
      <c r="H3" s="37" t="s">
        <v>2</v>
      </c>
      <c r="I3" s="527" t="s">
        <v>3</v>
      </c>
      <c r="K3" s="206"/>
    </row>
    <row r="4" spans="1:11" ht="18.75" customHeight="1" x14ac:dyDescent="0.25">
      <c r="A4" s="525"/>
      <c r="B4" s="526"/>
      <c r="C4" s="529" t="s">
        <v>4</v>
      </c>
      <c r="D4" s="530"/>
      <c r="E4" s="36">
        <v>68.400000000000006</v>
      </c>
      <c r="F4" s="529" t="s">
        <v>5</v>
      </c>
      <c r="G4" s="530"/>
      <c r="H4" s="36">
        <v>72.400000000000006</v>
      </c>
      <c r="I4" s="527"/>
      <c r="K4" s="207"/>
    </row>
    <row r="5" spans="1:11" x14ac:dyDescent="0.25">
      <c r="A5" s="5"/>
      <c r="B5" s="6"/>
      <c r="C5" s="531" t="s">
        <v>6</v>
      </c>
      <c r="D5" s="532"/>
      <c r="E5" s="532"/>
      <c r="F5" s="533" t="s">
        <v>7</v>
      </c>
      <c r="G5" s="534"/>
      <c r="H5" s="535"/>
      <c r="I5" s="528"/>
      <c r="K5" s="207"/>
    </row>
    <row r="6" spans="1:11" ht="56.25" x14ac:dyDescent="0.25">
      <c r="A6" s="7" t="s">
        <v>8</v>
      </c>
      <c r="B6" s="8" t="s">
        <v>9</v>
      </c>
      <c r="C6" s="8" t="s">
        <v>10</v>
      </c>
      <c r="D6" s="8" t="s">
        <v>11</v>
      </c>
      <c r="E6" s="9" t="s">
        <v>12</v>
      </c>
      <c r="F6" s="8" t="s">
        <v>10</v>
      </c>
      <c r="G6" s="8" t="s">
        <v>11</v>
      </c>
      <c r="H6" s="9" t="s">
        <v>12</v>
      </c>
      <c r="I6" s="528"/>
      <c r="K6" s="207"/>
    </row>
    <row r="7" spans="1:11" s="3" customFormat="1" ht="18.75" customHeight="1" x14ac:dyDescent="0.25">
      <c r="A7" s="518" t="s">
        <v>13</v>
      </c>
      <c r="B7" s="519"/>
      <c r="C7" s="519"/>
      <c r="D7" s="519"/>
      <c r="E7" s="519"/>
      <c r="F7" s="519"/>
      <c r="G7" s="519"/>
      <c r="H7" s="519"/>
      <c r="I7" s="519"/>
      <c r="K7" s="206"/>
    </row>
    <row r="8" spans="1:11" s="3" customFormat="1" ht="18.75" customHeight="1" x14ac:dyDescent="0.25">
      <c r="A8" s="510" t="s">
        <v>14</v>
      </c>
      <c r="B8" s="506"/>
      <c r="C8" s="520">
        <v>31</v>
      </c>
      <c r="D8" s="521"/>
      <c r="E8" s="209" t="s">
        <v>2</v>
      </c>
      <c r="F8" s="520">
        <v>36</v>
      </c>
      <c r="G8" s="521"/>
      <c r="H8" s="209" t="s">
        <v>2</v>
      </c>
      <c r="I8" s="1"/>
      <c r="K8" s="206"/>
    </row>
    <row r="9" spans="1:11" ht="18.75" customHeight="1" x14ac:dyDescent="0.25">
      <c r="A9" s="510"/>
      <c r="B9" s="506"/>
      <c r="C9" s="514" t="s">
        <v>463</v>
      </c>
      <c r="D9" s="515"/>
      <c r="E9" s="37">
        <v>61.6</v>
      </c>
      <c r="F9" s="516" t="s">
        <v>463</v>
      </c>
      <c r="G9" s="517"/>
      <c r="H9" s="38">
        <v>70</v>
      </c>
      <c r="K9" s="207"/>
    </row>
    <row r="10" spans="1:11" ht="93.75" x14ac:dyDescent="0.25">
      <c r="A10" s="10">
        <v>1</v>
      </c>
      <c r="B10" s="11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2">
        <v>58</v>
      </c>
      <c r="D10" s="13">
        <v>53.7</v>
      </c>
      <c r="E10" s="14" t="s">
        <v>39</v>
      </c>
      <c r="F10" s="15">
        <v>56.2</v>
      </c>
      <c r="G10" s="16">
        <v>53.1</v>
      </c>
      <c r="H10" s="40" t="s">
        <v>51</v>
      </c>
      <c r="I10" s="17">
        <f>G10-D10</f>
        <v>-0.60000000000000142</v>
      </c>
      <c r="K10" s="207"/>
    </row>
    <row r="11" spans="1:11" ht="93.75" x14ac:dyDescent="0.25">
      <c r="A11" s="18">
        <v>2</v>
      </c>
      <c r="B11" s="19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3">
        <v>10.7</v>
      </c>
      <c r="D11" s="13">
        <v>11.5</v>
      </c>
      <c r="E11" s="14" t="s">
        <v>15</v>
      </c>
      <c r="F11" s="20">
        <v>11</v>
      </c>
      <c r="G11" s="21">
        <v>11.9</v>
      </c>
      <c r="H11" s="40" t="s">
        <v>52</v>
      </c>
      <c r="I11" s="17">
        <f>D11-G11</f>
        <v>-0.40000000000000036</v>
      </c>
      <c r="K11" s="207"/>
    </row>
    <row r="12" spans="1:11" ht="75" x14ac:dyDescent="0.25">
      <c r="A12" s="18">
        <v>3</v>
      </c>
      <c r="B12" s="19" t="s">
        <v>17</v>
      </c>
      <c r="C12" s="503" t="s">
        <v>18</v>
      </c>
      <c r="D12" s="504"/>
      <c r="E12" s="505"/>
      <c r="F12" s="503" t="s">
        <v>18</v>
      </c>
      <c r="G12" s="504"/>
      <c r="H12" s="504"/>
      <c r="I12" s="17"/>
      <c r="K12" s="207"/>
    </row>
    <row r="13" spans="1:11" ht="56.25" x14ac:dyDescent="0.25">
      <c r="A13" s="18">
        <v>4</v>
      </c>
      <c r="B13" s="19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22">
        <v>7.6</v>
      </c>
      <c r="D13" s="22">
        <v>6</v>
      </c>
      <c r="E13" s="14" t="s">
        <v>40</v>
      </c>
      <c r="F13" s="20">
        <v>7.6</v>
      </c>
      <c r="G13" s="20">
        <v>6</v>
      </c>
      <c r="H13" s="40" t="s">
        <v>49</v>
      </c>
      <c r="I13" s="17">
        <f t="shared" ref="I13:I24" si="0">G13-D13</f>
        <v>0</v>
      </c>
      <c r="K13" s="207"/>
    </row>
    <row r="14" spans="1:11" ht="93.75" x14ac:dyDescent="0.25">
      <c r="A14" s="18">
        <v>5</v>
      </c>
      <c r="B14" s="19" t="s">
        <v>19</v>
      </c>
      <c r="C14" s="503" t="s">
        <v>20</v>
      </c>
      <c r="D14" s="504"/>
      <c r="E14" s="505"/>
      <c r="F14" s="22">
        <v>32.700000000000003</v>
      </c>
      <c r="G14" s="22">
        <v>31.1</v>
      </c>
      <c r="H14" s="40" t="s">
        <v>53</v>
      </c>
      <c r="I14" s="17"/>
      <c r="J14" s="3"/>
      <c r="K14" s="207"/>
    </row>
    <row r="15" spans="1:11" ht="112.5" x14ac:dyDescent="0.25">
      <c r="A15" s="18">
        <v>6</v>
      </c>
      <c r="B15" s="19" t="s">
        <v>21</v>
      </c>
      <c r="C15" s="22">
        <v>36.200000000000003</v>
      </c>
      <c r="D15" s="22">
        <v>26.8</v>
      </c>
      <c r="E15" s="9" t="s">
        <v>41</v>
      </c>
      <c r="F15" s="22">
        <v>34.5</v>
      </c>
      <c r="G15" s="22">
        <v>24.2</v>
      </c>
      <c r="H15" s="39" t="s">
        <v>50</v>
      </c>
      <c r="I15" s="17">
        <f>D15-G15</f>
        <v>2.6000000000000014</v>
      </c>
      <c r="K15" s="207"/>
    </row>
    <row r="16" spans="1:11" ht="75" x14ac:dyDescent="0.25">
      <c r="A16" s="18">
        <v>7</v>
      </c>
      <c r="B16" s="19" t="s">
        <v>22</v>
      </c>
      <c r="C16" s="503" t="s">
        <v>18</v>
      </c>
      <c r="D16" s="504"/>
      <c r="E16" s="505"/>
      <c r="F16" s="503" t="s">
        <v>18</v>
      </c>
      <c r="G16" s="504"/>
      <c r="H16" s="504"/>
      <c r="I16" s="17"/>
      <c r="K16" s="207"/>
    </row>
    <row r="17" spans="1:11" ht="93.75" x14ac:dyDescent="0.25">
      <c r="A17" s="18">
        <v>8</v>
      </c>
      <c r="B17" s="19" t="s">
        <v>23</v>
      </c>
      <c r="C17" s="503" t="s">
        <v>18</v>
      </c>
      <c r="D17" s="504"/>
      <c r="E17" s="505"/>
      <c r="F17" s="503" t="s">
        <v>18</v>
      </c>
      <c r="G17" s="504"/>
      <c r="H17" s="504"/>
      <c r="I17" s="17"/>
      <c r="K17" s="207"/>
    </row>
    <row r="18" spans="1:11" ht="75" x14ac:dyDescent="0.25">
      <c r="A18" s="18">
        <v>9</v>
      </c>
      <c r="B18" s="19" t="s">
        <v>24</v>
      </c>
      <c r="C18" s="503" t="s">
        <v>18</v>
      </c>
      <c r="D18" s="504"/>
      <c r="E18" s="505"/>
      <c r="F18" s="503" t="s">
        <v>18</v>
      </c>
      <c r="G18" s="504"/>
      <c r="H18" s="504"/>
      <c r="I18" s="17"/>
      <c r="K18" s="207"/>
    </row>
    <row r="19" spans="1:11" ht="93.75" x14ac:dyDescent="0.25">
      <c r="A19" s="18">
        <v>10</v>
      </c>
      <c r="B19" s="19" t="s">
        <v>25</v>
      </c>
      <c r="C19" s="22">
        <v>82.55</v>
      </c>
      <c r="D19" s="22">
        <v>79.2</v>
      </c>
      <c r="E19" s="14" t="s">
        <v>42</v>
      </c>
      <c r="F19" s="22">
        <v>95.1</v>
      </c>
      <c r="G19" s="22">
        <v>100</v>
      </c>
      <c r="H19" s="39" t="s">
        <v>455</v>
      </c>
      <c r="I19" s="17">
        <f t="shared" si="0"/>
        <v>20.799999999999997</v>
      </c>
      <c r="K19" s="207"/>
    </row>
    <row r="20" spans="1:11" ht="93.75" x14ac:dyDescent="0.25">
      <c r="A20" s="18">
        <v>11</v>
      </c>
      <c r="B20" s="19" t="s">
        <v>26</v>
      </c>
      <c r="C20" s="503" t="s">
        <v>20</v>
      </c>
      <c r="D20" s="504"/>
      <c r="E20" s="505"/>
      <c r="F20" s="22">
        <v>100</v>
      </c>
      <c r="G20" s="22">
        <v>100</v>
      </c>
      <c r="H20" s="39" t="s">
        <v>55</v>
      </c>
      <c r="I20" s="17"/>
      <c r="K20" s="207"/>
    </row>
    <row r="21" spans="1:11" ht="75" x14ac:dyDescent="0.25">
      <c r="A21" s="18">
        <v>12</v>
      </c>
      <c r="B21" s="19" t="s">
        <v>27</v>
      </c>
      <c r="C21" s="22">
        <v>100</v>
      </c>
      <c r="D21" s="22">
        <v>100</v>
      </c>
      <c r="E21" s="14" t="s">
        <v>31</v>
      </c>
      <c r="F21" s="22">
        <v>100</v>
      </c>
      <c r="G21" s="22">
        <v>100</v>
      </c>
      <c r="H21" s="39" t="s">
        <v>46</v>
      </c>
      <c r="I21" s="17">
        <f t="shared" si="0"/>
        <v>0</v>
      </c>
      <c r="K21" s="207"/>
    </row>
    <row r="22" spans="1:11" ht="56.25" x14ac:dyDescent="0.25">
      <c r="A22" s="18">
        <v>13</v>
      </c>
      <c r="B22" s="19" t="s">
        <v>28</v>
      </c>
      <c r="C22" s="22">
        <v>62.2</v>
      </c>
      <c r="D22" s="22">
        <v>44.4</v>
      </c>
      <c r="E22" s="14" t="s">
        <v>43</v>
      </c>
      <c r="F22" s="22">
        <v>60.8</v>
      </c>
      <c r="G22" s="22">
        <v>33.299999999999997</v>
      </c>
      <c r="H22" s="40" t="s">
        <v>56</v>
      </c>
      <c r="I22" s="17">
        <f t="shared" si="0"/>
        <v>-11.100000000000001</v>
      </c>
      <c r="K22" s="207"/>
    </row>
    <row r="23" spans="1:11" ht="56.25" x14ac:dyDescent="0.25">
      <c r="A23" s="18">
        <v>14</v>
      </c>
      <c r="B23" s="19" t="s">
        <v>29</v>
      </c>
      <c r="C23" s="22">
        <v>75.599999999999994</v>
      </c>
      <c r="D23" s="22">
        <v>50</v>
      </c>
      <c r="E23" s="14" t="s">
        <v>39</v>
      </c>
      <c r="F23" s="22">
        <v>83.8</v>
      </c>
      <c r="G23" s="22">
        <v>55.6</v>
      </c>
      <c r="H23" s="40" t="s">
        <v>57</v>
      </c>
      <c r="I23" s="17">
        <f t="shared" si="0"/>
        <v>5.6000000000000014</v>
      </c>
      <c r="K23" s="207"/>
    </row>
    <row r="24" spans="1:11" ht="56.25" x14ac:dyDescent="0.25">
      <c r="A24" s="18">
        <v>15</v>
      </c>
      <c r="B24" s="19" t="s">
        <v>30</v>
      </c>
      <c r="C24" s="23">
        <v>82.4</v>
      </c>
      <c r="D24" s="18">
        <v>68.599999999999994</v>
      </c>
      <c r="E24" s="14" t="s">
        <v>40</v>
      </c>
      <c r="F24" s="22">
        <v>94.8</v>
      </c>
      <c r="G24" s="22">
        <v>96.5</v>
      </c>
      <c r="H24" s="39" t="s">
        <v>47</v>
      </c>
      <c r="I24" s="17">
        <f t="shared" si="0"/>
        <v>27.900000000000006</v>
      </c>
      <c r="K24" s="207"/>
    </row>
    <row r="25" spans="1:11" ht="18.75" customHeight="1" x14ac:dyDescent="0.25">
      <c r="A25" s="506" t="s">
        <v>32</v>
      </c>
      <c r="B25" s="507"/>
      <c r="C25" s="508"/>
      <c r="D25" s="508"/>
      <c r="E25" s="508"/>
      <c r="F25" s="508"/>
      <c r="G25" s="508"/>
      <c r="H25" s="508"/>
      <c r="I25" s="509"/>
      <c r="K25" s="207"/>
    </row>
    <row r="26" spans="1:11" x14ac:dyDescent="0.25">
      <c r="A26" s="510" t="s">
        <v>14</v>
      </c>
      <c r="B26" s="506"/>
      <c r="C26" s="511">
        <v>36</v>
      </c>
      <c r="D26" s="512"/>
      <c r="E26" s="215" t="s">
        <v>2</v>
      </c>
      <c r="F26" s="511">
        <v>40</v>
      </c>
      <c r="G26" s="512"/>
      <c r="H26" s="216" t="s">
        <v>2</v>
      </c>
      <c r="I26" s="24"/>
      <c r="K26" s="207"/>
    </row>
    <row r="27" spans="1:11" x14ac:dyDescent="0.25">
      <c r="A27" s="510"/>
      <c r="B27" s="506"/>
      <c r="C27" s="514" t="s">
        <v>463</v>
      </c>
      <c r="D27" s="515"/>
      <c r="E27" s="37">
        <v>63.1</v>
      </c>
      <c r="F27" s="516" t="s">
        <v>463</v>
      </c>
      <c r="G27" s="517"/>
      <c r="H27" s="38">
        <v>62.5</v>
      </c>
      <c r="I27" s="24"/>
      <c r="K27" s="207"/>
    </row>
    <row r="28" spans="1:11" ht="56.25" x14ac:dyDescent="0.25">
      <c r="A28" s="10">
        <v>16</v>
      </c>
      <c r="B28" s="11" t="str">
        <f>[1]СВОД!F29</f>
        <v>Достижение минимального уровня подготовки, %</v>
      </c>
      <c r="C28" s="22">
        <v>76.95</v>
      </c>
      <c r="D28" s="22">
        <v>73.400000000000006</v>
      </c>
      <c r="E28" s="14" t="s">
        <v>39</v>
      </c>
      <c r="F28" s="22">
        <v>81.099999999999994</v>
      </c>
      <c r="G28" s="22">
        <v>64.5</v>
      </c>
      <c r="H28" s="40" t="s">
        <v>58</v>
      </c>
      <c r="I28" s="17">
        <f>G28-D28</f>
        <v>-8.9000000000000057</v>
      </c>
      <c r="K28" s="207"/>
    </row>
    <row r="29" spans="1:11" ht="56.25" x14ac:dyDescent="0.25">
      <c r="A29" s="18">
        <v>17</v>
      </c>
      <c r="B29" s="19" t="str">
        <f>[1]СВОД!F30</f>
        <v>Достижение высокого уровня подготовки, %</v>
      </c>
      <c r="C29" s="22">
        <v>3.2</v>
      </c>
      <c r="D29" s="22">
        <v>1.9</v>
      </c>
      <c r="E29" s="25" t="s">
        <v>44</v>
      </c>
      <c r="F29" s="20">
        <v>4.5999999999999996</v>
      </c>
      <c r="G29" s="21">
        <v>2.4</v>
      </c>
      <c r="H29" s="40" t="s">
        <v>58</v>
      </c>
      <c r="I29" s="17">
        <f t="shared" ref="I29" si="1">G29-D29</f>
        <v>0.5</v>
      </c>
      <c r="K29" s="207"/>
    </row>
    <row r="30" spans="1:11" ht="56.25" x14ac:dyDescent="0.25">
      <c r="A30" s="18">
        <v>18</v>
      </c>
      <c r="B30" s="19" t="str">
        <f>[1]СВОД!F31</f>
        <v>Функциональная грамотность, %</v>
      </c>
      <c r="C30" s="22">
        <v>48.95</v>
      </c>
      <c r="D30" s="22">
        <v>42.9</v>
      </c>
      <c r="E30" s="14" t="s">
        <v>16</v>
      </c>
      <c r="F30" s="20">
        <v>53.6</v>
      </c>
      <c r="G30" s="21">
        <v>42.6</v>
      </c>
      <c r="H30" s="40" t="s">
        <v>58</v>
      </c>
      <c r="I30" s="17">
        <v>0</v>
      </c>
      <c r="K30" s="207"/>
    </row>
    <row r="31" spans="1:11" ht="150" x14ac:dyDescent="0.25">
      <c r="A31" s="18">
        <v>19</v>
      </c>
      <c r="B31" s="19" t="s">
        <v>33</v>
      </c>
      <c r="C31" s="503" t="s">
        <v>20</v>
      </c>
      <c r="D31" s="504"/>
      <c r="E31" s="505"/>
      <c r="F31" s="26">
        <v>71.8</v>
      </c>
      <c r="G31" s="27">
        <v>73.599999999999994</v>
      </c>
      <c r="H31" s="39" t="s">
        <v>59</v>
      </c>
      <c r="I31" s="17"/>
      <c r="K31" s="207"/>
    </row>
    <row r="32" spans="1:11" ht="18.75" customHeight="1" x14ac:dyDescent="0.25">
      <c r="A32" s="506" t="s">
        <v>34</v>
      </c>
      <c r="B32" s="507"/>
      <c r="C32" s="508"/>
      <c r="D32" s="508"/>
      <c r="E32" s="508"/>
      <c r="F32" s="508"/>
      <c r="G32" s="508"/>
      <c r="H32" s="508"/>
      <c r="I32" s="509"/>
      <c r="K32" s="207"/>
    </row>
    <row r="33" spans="1:11" x14ac:dyDescent="0.25">
      <c r="A33" s="510" t="s">
        <v>35</v>
      </c>
      <c r="B33" s="506"/>
      <c r="C33" s="511">
        <v>16</v>
      </c>
      <c r="D33" s="512"/>
      <c r="E33" s="216" t="s">
        <v>2</v>
      </c>
      <c r="F33" s="513">
        <v>45844</v>
      </c>
      <c r="G33" s="512"/>
      <c r="H33" s="216" t="s">
        <v>2</v>
      </c>
      <c r="I33" s="24"/>
      <c r="K33" s="207"/>
    </row>
    <row r="34" spans="1:11" x14ac:dyDescent="0.25">
      <c r="A34" s="510"/>
      <c r="B34" s="506"/>
      <c r="C34" s="514" t="s">
        <v>463</v>
      </c>
      <c r="D34" s="515"/>
      <c r="E34" s="37">
        <v>92.3</v>
      </c>
      <c r="F34" s="516" t="s">
        <v>463</v>
      </c>
      <c r="G34" s="517"/>
      <c r="H34" s="38">
        <v>99.1</v>
      </c>
      <c r="I34" s="24"/>
      <c r="K34" s="207"/>
    </row>
    <row r="35" spans="1:11" ht="168.75" x14ac:dyDescent="0.25">
      <c r="A35" s="28">
        <v>20</v>
      </c>
      <c r="B35" s="19" t="s">
        <v>36</v>
      </c>
      <c r="C35" s="500" t="s">
        <v>20</v>
      </c>
      <c r="D35" s="501"/>
      <c r="E35" s="502"/>
      <c r="F35" s="29">
        <v>96.2</v>
      </c>
      <c r="G35" s="30">
        <v>98.6</v>
      </c>
      <c r="H35" s="39" t="s">
        <v>60</v>
      </c>
      <c r="I35" s="17"/>
      <c r="K35" s="207"/>
    </row>
    <row r="36" spans="1:11" ht="210" customHeight="1" x14ac:dyDescent="0.25">
      <c r="A36" s="20">
        <v>21</v>
      </c>
      <c r="B36" s="19" t="s">
        <v>37</v>
      </c>
      <c r="C36" s="20">
        <v>97.05</v>
      </c>
      <c r="D36" s="20">
        <v>97</v>
      </c>
      <c r="E36" s="14" t="s">
        <v>45</v>
      </c>
      <c r="F36" s="31">
        <v>98.4</v>
      </c>
      <c r="G36" s="20">
        <v>98.5</v>
      </c>
      <c r="H36" s="39" t="s">
        <v>61</v>
      </c>
      <c r="I36" s="17">
        <f>G36-D36</f>
        <v>1.5</v>
      </c>
      <c r="K36" s="207"/>
    </row>
    <row r="37" spans="1:11" ht="131.25" x14ac:dyDescent="0.25">
      <c r="A37" s="20">
        <v>22</v>
      </c>
      <c r="B37" s="19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20">
        <v>100</v>
      </c>
      <c r="D37" s="20">
        <v>100</v>
      </c>
      <c r="E37" s="14" t="s">
        <v>31</v>
      </c>
      <c r="F37" s="32">
        <v>100</v>
      </c>
      <c r="G37" s="32">
        <v>100</v>
      </c>
      <c r="H37" s="39" t="s">
        <v>48</v>
      </c>
      <c r="I37" s="17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6 E10:E11 E15 E21 E36:E1048576 E28:E30 E13">
    <cfRule type="containsText" dxfId="65" priority="14" operator="containsText" text="красная зона">
      <formula>NOT(ISERROR(SEARCH("красная зона",E6)))</formula>
    </cfRule>
    <cfRule type="containsText" dxfId="64" priority="15" operator="containsText" text="зеленая зона">
      <formula>NOT(ISERROR(SEARCH("зеленая зона",E6)))</formula>
    </cfRule>
  </conditionalFormatting>
  <conditionalFormatting sqref="E19">
    <cfRule type="containsText" dxfId="63" priority="12" operator="containsText" text="красная зона">
      <formula>NOT(ISERROR(SEARCH("красная зона",E19)))</formula>
    </cfRule>
    <cfRule type="containsText" dxfId="62" priority="13" operator="containsText" text="зеленая зона">
      <formula>NOT(ISERROR(SEARCH("зеленая зона",E19)))</formula>
    </cfRule>
  </conditionalFormatting>
  <conditionalFormatting sqref="E22">
    <cfRule type="containsText" dxfId="61" priority="10" operator="containsText" text="красная зона">
      <formula>NOT(ISERROR(SEARCH("красная зона",E22)))</formula>
    </cfRule>
    <cfRule type="containsText" dxfId="60" priority="11" operator="containsText" text="зеленая зона">
      <formula>NOT(ISERROR(SEARCH("зеленая зона",E22)))</formula>
    </cfRule>
  </conditionalFormatting>
  <conditionalFormatting sqref="E23">
    <cfRule type="containsText" dxfId="59" priority="8" operator="containsText" text="красная зона">
      <formula>NOT(ISERROR(SEARCH("красная зона",E23)))</formula>
    </cfRule>
    <cfRule type="containsText" dxfId="58" priority="9" operator="containsText" text="зеленая зона">
      <formula>NOT(ISERROR(SEARCH("зеленая зона",E23)))</formula>
    </cfRule>
  </conditionalFormatting>
  <conditionalFormatting sqref="E24">
    <cfRule type="containsText" dxfId="57" priority="6" operator="containsText" text="красная зона">
      <formula>NOT(ISERROR(SEARCH("красная зона",E24)))</formula>
    </cfRule>
    <cfRule type="containsText" dxfId="56" priority="7" operator="containsText" text="зеленая зона">
      <formula>NOT(ISERROR(SEARCH("зеленая зона",E24)))</formula>
    </cfRule>
  </conditionalFormatting>
  <conditionalFormatting sqref="H6">
    <cfRule type="containsText" dxfId="55" priority="4" operator="containsText" text="красная зона">
      <formula>NOT(ISERROR(SEARCH("красная зона",H6)))</formula>
    </cfRule>
    <cfRule type="containsText" dxfId="54" priority="5" operator="containsText" text="зеленая зона">
      <formula>NOT(ISERROR(SEARCH("зеленая зона",H6)))</formula>
    </cfRule>
  </conditionalFormatting>
  <conditionalFormatting sqref="I3">
    <cfRule type="containsText" dxfId="53" priority="1" operator="containsText" text="красная зона">
      <formula>NOT(ISERROR(SEARCH("красная зона",I3)))</formula>
    </cfRule>
    <cfRule type="containsText" dxfId="52" priority="2" operator="containsText" text="зеленая зона">
      <formula>NOT(ISERROR(SEARCH("зеленая зона",I3)))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D2787CA-0E5C-472E-A2E0-8327B76D888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2"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1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  <c r="K1" s="205"/>
    </row>
    <row r="2" spans="1:11" s="167" customFormat="1" ht="23.25" x14ac:dyDescent="0.25">
      <c r="A2" s="446" t="s">
        <v>452</v>
      </c>
      <c r="B2" s="446"/>
      <c r="C2" s="447"/>
      <c r="D2" s="447"/>
      <c r="E2" s="447"/>
      <c r="F2" s="447"/>
      <c r="G2" s="447"/>
      <c r="H2" s="447"/>
      <c r="I2" s="165"/>
      <c r="K2" s="206"/>
    </row>
    <row r="3" spans="1:11" s="167" customFormat="1" ht="18.75" customHeight="1" x14ac:dyDescent="0.25">
      <c r="A3" s="448" t="s">
        <v>1</v>
      </c>
      <c r="B3" s="449"/>
      <c r="C3" s="437">
        <v>14</v>
      </c>
      <c r="D3" s="438"/>
      <c r="E3" s="168" t="s">
        <v>2</v>
      </c>
      <c r="F3" s="450" t="s">
        <v>271</v>
      </c>
      <c r="G3" s="451"/>
      <c r="H3" s="168" t="s">
        <v>2</v>
      </c>
      <c r="I3" s="452" t="s">
        <v>3</v>
      </c>
      <c r="K3" s="206"/>
    </row>
    <row r="4" spans="1:11" ht="18.75" customHeight="1" x14ac:dyDescent="0.25">
      <c r="A4" s="448"/>
      <c r="B4" s="449"/>
      <c r="C4" s="454" t="s">
        <v>4</v>
      </c>
      <c r="D4" s="455"/>
      <c r="E4" s="169">
        <v>77.099999999999994</v>
      </c>
      <c r="F4" s="454" t="s">
        <v>5</v>
      </c>
      <c r="G4" s="455"/>
      <c r="H4" s="169">
        <v>84.9</v>
      </c>
      <c r="I4" s="452"/>
      <c r="K4" s="207"/>
    </row>
    <row r="5" spans="1:11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  <c r="K5" s="207"/>
    </row>
    <row r="6" spans="1:11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  <c r="K6" s="207"/>
    </row>
    <row r="7" spans="1:11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  <c r="K7" s="206"/>
    </row>
    <row r="8" spans="1:11" s="167" customFormat="1" ht="18.75" customHeight="1" x14ac:dyDescent="0.25">
      <c r="A8" s="432" t="s">
        <v>14</v>
      </c>
      <c r="B8" s="428"/>
      <c r="C8" s="443">
        <v>5</v>
      </c>
      <c r="D8" s="444"/>
      <c r="E8" s="208" t="s">
        <v>2</v>
      </c>
      <c r="F8" s="443">
        <v>2</v>
      </c>
      <c r="G8" s="444"/>
      <c r="H8" s="208" t="s">
        <v>2</v>
      </c>
      <c r="I8" s="165"/>
      <c r="K8" s="206"/>
    </row>
    <row r="9" spans="1:11" ht="18.75" customHeight="1" x14ac:dyDescent="0.25">
      <c r="A9" s="432"/>
      <c r="B9" s="428"/>
      <c r="C9" s="437" t="s">
        <v>463</v>
      </c>
      <c r="D9" s="438"/>
      <c r="E9" s="168">
        <v>76.8</v>
      </c>
      <c r="F9" s="439" t="s">
        <v>463</v>
      </c>
      <c r="G9" s="440"/>
      <c r="H9" s="176">
        <v>85.1</v>
      </c>
      <c r="K9" s="207"/>
    </row>
    <row r="10" spans="1:11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64.5</v>
      </c>
      <c r="E10" s="181" t="s">
        <v>398</v>
      </c>
      <c r="F10" s="182">
        <v>56.2</v>
      </c>
      <c r="G10" s="183">
        <v>63.8</v>
      </c>
      <c r="H10" s="184" t="s">
        <v>443</v>
      </c>
      <c r="I10" s="185">
        <f>G10-D10</f>
        <v>-0.70000000000000284</v>
      </c>
      <c r="K10" s="207"/>
    </row>
    <row r="11" spans="1:11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5.8</v>
      </c>
      <c r="E11" s="181" t="s">
        <v>317</v>
      </c>
      <c r="F11" s="188">
        <v>11</v>
      </c>
      <c r="G11" s="189">
        <v>7.5</v>
      </c>
      <c r="H11" s="184" t="s">
        <v>421</v>
      </c>
      <c r="I11" s="185">
        <f>D11-G11</f>
        <v>-1.7000000000000002</v>
      </c>
      <c r="K11" s="207"/>
    </row>
    <row r="12" spans="1:11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  <c r="K12" s="207"/>
    </row>
    <row r="13" spans="1:11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12.3</v>
      </c>
      <c r="E13" s="181" t="s">
        <v>317</v>
      </c>
      <c r="F13" s="188">
        <v>7.6</v>
      </c>
      <c r="G13" s="188">
        <v>13.3</v>
      </c>
      <c r="H13" s="184" t="s">
        <v>373</v>
      </c>
      <c r="I13" s="185">
        <f>G13-D13</f>
        <v>1</v>
      </c>
      <c r="K13" s="207"/>
    </row>
    <row r="14" spans="1:11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34.4</v>
      </c>
      <c r="H14" s="184" t="s">
        <v>414</v>
      </c>
      <c r="I14" s="185"/>
      <c r="J14" s="167"/>
      <c r="K14" s="207"/>
    </row>
    <row r="15" spans="1:11" ht="112.5" x14ac:dyDescent="0.25">
      <c r="A15" s="186">
        <v>6</v>
      </c>
      <c r="B15" s="187" t="s">
        <v>21</v>
      </c>
      <c r="C15" s="180">
        <v>36.200000000000003</v>
      </c>
      <c r="D15" s="180">
        <v>20.7</v>
      </c>
      <c r="E15" s="175" t="s">
        <v>398</v>
      </c>
      <c r="F15" s="180">
        <v>34.5</v>
      </c>
      <c r="G15" s="180">
        <v>21</v>
      </c>
      <c r="H15" s="184" t="s">
        <v>375</v>
      </c>
      <c r="I15" s="185">
        <f>D15-G15</f>
        <v>-0.30000000000000071</v>
      </c>
      <c r="K15" s="207"/>
    </row>
    <row r="16" spans="1:11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  <c r="K16" s="207"/>
    </row>
    <row r="17" spans="1:11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  <c r="K17" s="207"/>
    </row>
    <row r="18" spans="1:11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  <c r="K18" s="207"/>
    </row>
    <row r="19" spans="1:11" ht="93.75" x14ac:dyDescent="0.25">
      <c r="A19" s="186">
        <v>10</v>
      </c>
      <c r="B19" s="187" t="s">
        <v>25</v>
      </c>
      <c r="C19" s="180">
        <v>82.55</v>
      </c>
      <c r="D19" s="180">
        <v>86.7</v>
      </c>
      <c r="E19" s="181" t="s">
        <v>407</v>
      </c>
      <c r="F19" s="180">
        <v>95.1</v>
      </c>
      <c r="G19" s="180">
        <v>100</v>
      </c>
      <c r="H19" s="184" t="s">
        <v>455</v>
      </c>
      <c r="I19" s="185">
        <f>G19-D19</f>
        <v>13.299999999999997</v>
      </c>
      <c r="K19" s="207"/>
    </row>
    <row r="20" spans="1:11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95.7</v>
      </c>
      <c r="H20" s="184" t="s">
        <v>52</v>
      </c>
      <c r="I20" s="185"/>
      <c r="K20" s="207"/>
    </row>
    <row r="21" spans="1:11" ht="75" x14ac:dyDescent="0.25">
      <c r="A21" s="186">
        <v>12</v>
      </c>
      <c r="B21" s="187" t="s">
        <v>27</v>
      </c>
      <c r="C21" s="180">
        <v>100</v>
      </c>
      <c r="D21" s="180">
        <v>70.8</v>
      </c>
      <c r="E21" s="181" t="s">
        <v>364</v>
      </c>
      <c r="F21" s="180">
        <v>100</v>
      </c>
      <c r="G21" s="180">
        <v>69.099999999999994</v>
      </c>
      <c r="H21" s="184" t="s">
        <v>56</v>
      </c>
      <c r="I21" s="185">
        <f>G21-D21</f>
        <v>-1.7000000000000028</v>
      </c>
      <c r="K21" s="207"/>
    </row>
    <row r="22" spans="1:11" ht="56.25" x14ac:dyDescent="0.25">
      <c r="A22" s="186">
        <v>13</v>
      </c>
      <c r="B22" s="187" t="s">
        <v>28</v>
      </c>
      <c r="C22" s="180">
        <v>62.2</v>
      </c>
      <c r="D22" s="180">
        <v>92.3</v>
      </c>
      <c r="E22" s="181" t="s">
        <v>368</v>
      </c>
      <c r="F22" s="180">
        <v>60.8</v>
      </c>
      <c r="G22" s="180">
        <v>84.6</v>
      </c>
      <c r="H22" s="184" t="s">
        <v>415</v>
      </c>
      <c r="I22" s="185">
        <f>G22-D22</f>
        <v>-7.7000000000000028</v>
      </c>
      <c r="K22" s="207"/>
    </row>
    <row r="23" spans="1:11" ht="56.25" x14ac:dyDescent="0.25">
      <c r="A23" s="186">
        <v>14</v>
      </c>
      <c r="B23" s="187" t="s">
        <v>29</v>
      </c>
      <c r="C23" s="180">
        <v>75.599999999999994</v>
      </c>
      <c r="D23" s="180">
        <v>92.3</v>
      </c>
      <c r="E23" s="181" t="s">
        <v>307</v>
      </c>
      <c r="F23" s="180">
        <v>83.8</v>
      </c>
      <c r="G23" s="180">
        <v>92.3</v>
      </c>
      <c r="H23" s="184" t="s">
        <v>423</v>
      </c>
      <c r="I23" s="185">
        <f>G23-D23</f>
        <v>0</v>
      </c>
      <c r="K23" s="207"/>
    </row>
    <row r="24" spans="1:11" ht="56.25" x14ac:dyDescent="0.25">
      <c r="A24" s="186">
        <v>15</v>
      </c>
      <c r="B24" s="187" t="s">
        <v>30</v>
      </c>
      <c r="C24" s="190">
        <v>82.4</v>
      </c>
      <c r="D24" s="186">
        <v>83.9</v>
      </c>
      <c r="E24" s="181" t="s">
        <v>313</v>
      </c>
      <c r="F24" s="180">
        <v>94.8</v>
      </c>
      <c r="G24" s="180">
        <v>94.7</v>
      </c>
      <c r="H24" s="184" t="s">
        <v>169</v>
      </c>
      <c r="I24" s="185">
        <f>G24-D24</f>
        <v>10.799999999999997</v>
      </c>
      <c r="K24" s="207"/>
    </row>
    <row r="25" spans="1:11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  <c r="K25" s="207"/>
    </row>
    <row r="26" spans="1:11" ht="18.75" customHeight="1" x14ac:dyDescent="0.25">
      <c r="A26" s="432" t="s">
        <v>14</v>
      </c>
      <c r="B26" s="428"/>
      <c r="C26" s="433">
        <v>21</v>
      </c>
      <c r="D26" s="434"/>
      <c r="E26" s="213" t="s">
        <v>2</v>
      </c>
      <c r="F26" s="433">
        <v>16</v>
      </c>
      <c r="G26" s="434"/>
      <c r="H26" s="214" t="s">
        <v>2</v>
      </c>
      <c r="I26" s="191"/>
      <c r="K26" s="207"/>
    </row>
    <row r="27" spans="1:11" x14ac:dyDescent="0.25">
      <c r="A27" s="432"/>
      <c r="B27" s="428"/>
      <c r="C27" s="437" t="s">
        <v>463</v>
      </c>
      <c r="D27" s="438"/>
      <c r="E27" s="168">
        <v>74.599999999999994</v>
      </c>
      <c r="F27" s="439" t="s">
        <v>463</v>
      </c>
      <c r="G27" s="440"/>
      <c r="H27" s="176">
        <v>80.599999999999994</v>
      </c>
      <c r="I27" s="191"/>
      <c r="K27" s="207"/>
    </row>
    <row r="28" spans="1:11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76.099999999999994</v>
      </c>
      <c r="E28" s="181" t="s">
        <v>393</v>
      </c>
      <c r="F28" s="180">
        <v>81.099999999999994</v>
      </c>
      <c r="G28" s="180">
        <v>77.900000000000006</v>
      </c>
      <c r="H28" s="184" t="s">
        <v>184</v>
      </c>
      <c r="I28" s="185">
        <f>G28-D28</f>
        <v>1.8000000000000114</v>
      </c>
      <c r="K28" s="207"/>
    </row>
    <row r="29" spans="1:11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3.1</v>
      </c>
      <c r="E29" s="181" t="s">
        <v>366</v>
      </c>
      <c r="F29" s="188">
        <v>4.5999999999999996</v>
      </c>
      <c r="G29" s="189">
        <v>4.7</v>
      </c>
      <c r="H29" s="184" t="s">
        <v>350</v>
      </c>
      <c r="I29" s="185">
        <f>G29-D29</f>
        <v>1.6</v>
      </c>
      <c r="K29" s="207"/>
    </row>
    <row r="30" spans="1:11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49.8</v>
      </c>
      <c r="E30" s="181" t="s">
        <v>391</v>
      </c>
      <c r="F30" s="188">
        <v>53.6</v>
      </c>
      <c r="G30" s="189">
        <v>51.5</v>
      </c>
      <c r="H30" s="184" t="s">
        <v>162</v>
      </c>
      <c r="I30" s="185">
        <v>0</v>
      </c>
      <c r="K30" s="207"/>
    </row>
    <row r="31" spans="1:11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86.1</v>
      </c>
      <c r="H31" s="184" t="s">
        <v>385</v>
      </c>
      <c r="I31" s="185"/>
      <c r="K31" s="207"/>
    </row>
    <row r="32" spans="1:11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  <c r="K32" s="207"/>
    </row>
    <row r="33" spans="1:11" ht="18.75" customHeight="1" x14ac:dyDescent="0.25">
      <c r="A33" s="432" t="s">
        <v>35</v>
      </c>
      <c r="B33" s="428"/>
      <c r="C33" s="433">
        <v>31</v>
      </c>
      <c r="D33" s="434"/>
      <c r="E33" s="214" t="s">
        <v>2</v>
      </c>
      <c r="F33" s="435" t="s">
        <v>451</v>
      </c>
      <c r="G33" s="436"/>
      <c r="H33" s="214" t="s">
        <v>2</v>
      </c>
      <c r="I33" s="191"/>
      <c r="K33" s="207"/>
    </row>
    <row r="34" spans="1:11" x14ac:dyDescent="0.25">
      <c r="A34" s="432"/>
      <c r="B34" s="428"/>
      <c r="C34" s="437" t="s">
        <v>463</v>
      </c>
      <c r="D34" s="438"/>
      <c r="E34" s="168">
        <v>83.1</v>
      </c>
      <c r="F34" s="439" t="s">
        <v>463</v>
      </c>
      <c r="G34" s="440"/>
      <c r="H34" s="176">
        <v>94.1</v>
      </c>
      <c r="I34" s="191"/>
      <c r="K34" s="207"/>
    </row>
    <row r="35" spans="1:11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86</v>
      </c>
      <c r="H35" s="184" t="s">
        <v>170</v>
      </c>
      <c r="I35" s="185"/>
      <c r="K35" s="207"/>
    </row>
    <row r="36" spans="1:11" ht="210" customHeight="1" x14ac:dyDescent="0.25">
      <c r="A36" s="188">
        <v>21</v>
      </c>
      <c r="B36" s="187" t="s">
        <v>37</v>
      </c>
      <c r="C36" s="188">
        <v>97.05</v>
      </c>
      <c r="D36" s="188">
        <v>96.1</v>
      </c>
      <c r="E36" s="181" t="s">
        <v>305</v>
      </c>
      <c r="F36" s="197">
        <v>98.4</v>
      </c>
      <c r="G36" s="188">
        <v>96.2</v>
      </c>
      <c r="H36" s="184" t="s">
        <v>49</v>
      </c>
      <c r="I36" s="185">
        <f>G36-D36</f>
        <v>0.10000000000000853</v>
      </c>
      <c r="K36" s="207"/>
    </row>
    <row r="37" spans="1:11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51" priority="26" operator="containsText" text="красная зона">
      <formula>NOT(ISERROR(SEARCH("красная зона",E38)))</formula>
    </cfRule>
    <cfRule type="containsText" dxfId="50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49" priority="24" operator="containsText" text="красная зона">
      <formula>NOT(ISERROR(SEARCH("красная зона",E6)))</formula>
    </cfRule>
    <cfRule type="containsText" dxfId="48" priority="25" operator="containsText" text="зеленая зона">
      <formula>NOT(ISERROR(SEARCH("зеленая зона",E6)))</formula>
    </cfRule>
  </conditionalFormatting>
  <conditionalFormatting sqref="E19">
    <cfRule type="containsText" dxfId="47" priority="22" operator="containsText" text="красная зона">
      <formula>NOT(ISERROR(SEARCH("красная зона",E19)))</formula>
    </cfRule>
    <cfRule type="containsText" dxfId="46" priority="23" operator="containsText" text="зеленая зона">
      <formula>NOT(ISERROR(SEARCH("зеленая зона",E19)))</formula>
    </cfRule>
  </conditionalFormatting>
  <conditionalFormatting sqref="E22">
    <cfRule type="containsText" dxfId="45" priority="20" operator="containsText" text="красная зона">
      <formula>NOT(ISERROR(SEARCH("красная зона",E22)))</formula>
    </cfRule>
    <cfRule type="containsText" dxfId="44" priority="21" operator="containsText" text="зеленая зона">
      <formula>NOT(ISERROR(SEARCH("зеленая зона",E22)))</formula>
    </cfRule>
  </conditionalFormatting>
  <conditionalFormatting sqref="E23">
    <cfRule type="containsText" dxfId="43" priority="18" operator="containsText" text="красная зона">
      <formula>NOT(ISERROR(SEARCH("красная зона",E23)))</formula>
    </cfRule>
    <cfRule type="containsText" dxfId="42" priority="19" operator="containsText" text="зеленая зона">
      <formula>NOT(ISERROR(SEARCH("зеленая зона",E23)))</formula>
    </cfRule>
  </conditionalFormatting>
  <conditionalFormatting sqref="E24">
    <cfRule type="containsText" dxfId="41" priority="16" operator="containsText" text="красная зона">
      <formula>NOT(ISERROR(SEARCH("красная зона",E24)))</formula>
    </cfRule>
    <cfRule type="containsText" dxfId="40" priority="17" operator="containsText" text="зеленая зона">
      <formula>NOT(ISERROR(SEARCH("зеленая зона",E24)))</formula>
    </cfRule>
  </conditionalFormatting>
  <conditionalFormatting sqref="H6">
    <cfRule type="containsText" dxfId="39" priority="14" operator="containsText" text="красная зона">
      <formula>NOT(ISERROR(SEARCH("красная зона",H6)))</formula>
    </cfRule>
    <cfRule type="containsText" dxfId="38" priority="15" operator="containsText" text="зеленая зона">
      <formula>NOT(ISERROR(SEARCH("зеленая зона",H6)))</formula>
    </cfRule>
  </conditionalFormatting>
  <conditionalFormatting sqref="I3">
    <cfRule type="containsText" dxfId="37" priority="11" operator="containsText" text="красная зона">
      <formula>NOT(ISERROR(SEARCH("красная зона",I3)))</formula>
    </cfRule>
    <cfRule type="containsText" dxfId="36" priority="12" operator="containsText" text="зеленая зона">
      <formula>NOT(ISERROR(SEARCH("зеленая зона",I3)))</formula>
    </cfRule>
  </conditionalFormatting>
  <conditionalFormatting sqref="H10:H11">
    <cfRule type="containsText" dxfId="35" priority="9" operator="containsText" text="ниже">
      <formula>NOT(ISERROR(SEARCH("ниже",H10)))</formula>
    </cfRule>
    <cfRule type="containsText" dxfId="34" priority="10" operator="containsText" text="выше">
      <formula>NOT(ISERROR(SEARCH("выше",H10)))</formula>
    </cfRule>
  </conditionalFormatting>
  <conditionalFormatting sqref="H13:H15">
    <cfRule type="containsText" dxfId="33" priority="7" operator="containsText" text="ниже">
      <formula>NOT(ISERROR(SEARCH("ниже",H13)))</formula>
    </cfRule>
    <cfRule type="containsText" dxfId="32" priority="8" operator="containsText" text="выше">
      <formula>NOT(ISERROR(SEARCH("выше",H13)))</formula>
    </cfRule>
  </conditionalFormatting>
  <conditionalFormatting sqref="H19:H24">
    <cfRule type="containsText" dxfId="31" priority="5" operator="containsText" text="ниже">
      <formula>NOT(ISERROR(SEARCH("ниже",H19)))</formula>
    </cfRule>
    <cfRule type="containsText" dxfId="30" priority="6" operator="containsText" text="выше">
      <formula>NOT(ISERROR(SEARCH("выше",H19)))</formula>
    </cfRule>
  </conditionalFormatting>
  <conditionalFormatting sqref="H35:H36">
    <cfRule type="containsText" dxfId="29" priority="3" operator="containsText" text="ниже">
      <formula>NOT(ISERROR(SEARCH("ниже",H35)))</formula>
    </cfRule>
    <cfRule type="containsText" dxfId="28" priority="4" operator="containsText" text="выше">
      <formula>NOT(ISERROR(SEARCH("выше",H35)))</formula>
    </cfRule>
  </conditionalFormatting>
  <conditionalFormatting sqref="H28:H31">
    <cfRule type="containsText" dxfId="27" priority="1" operator="containsText" text="ниже">
      <formula>NOT(ISERROR(SEARCH("ниже",H28)))</formula>
    </cfRule>
    <cfRule type="containsText" dxfId="26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B63E1730-AC8E-4ECF-B005-784867ED51A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activeCell="L35" sqref="L35"/>
    </sheetView>
  </sheetViews>
  <sheetFormatPr defaultRowHeight="18.75" x14ac:dyDescent="0.25"/>
  <cols>
    <col min="1" max="1" width="4.28515625" style="200" customWidth="1"/>
    <col min="2" max="2" width="60.5703125" style="200" customWidth="1"/>
    <col min="3" max="3" width="20.140625" style="201" customWidth="1"/>
    <col min="4" max="4" width="17.85546875" style="201" customWidth="1"/>
    <col min="5" max="5" width="25.7109375" style="202" customWidth="1"/>
    <col min="6" max="6" width="22.5703125" style="201" customWidth="1"/>
    <col min="7" max="7" width="24.5703125" style="201" customWidth="1"/>
    <col min="8" max="8" width="26.140625" style="201" customWidth="1"/>
    <col min="9" max="9" width="17.7109375" style="165" customWidth="1"/>
    <col min="10" max="16384" width="9.140625" style="170"/>
  </cols>
  <sheetData>
    <row r="1" spans="1:10" s="166" customFormat="1" x14ac:dyDescent="0.25">
      <c r="A1" s="445" t="s">
        <v>0</v>
      </c>
      <c r="B1" s="445"/>
      <c r="C1" s="445"/>
      <c r="D1" s="445"/>
      <c r="E1" s="445"/>
      <c r="F1" s="445"/>
      <c r="G1" s="445"/>
      <c r="H1" s="445"/>
      <c r="I1" s="165"/>
    </row>
    <row r="2" spans="1:10" s="167" customFormat="1" ht="23.25" x14ac:dyDescent="0.25">
      <c r="A2" s="446" t="s">
        <v>453</v>
      </c>
      <c r="B2" s="446"/>
      <c r="C2" s="447"/>
      <c r="D2" s="447"/>
      <c r="E2" s="447"/>
      <c r="F2" s="447"/>
      <c r="G2" s="447"/>
      <c r="H2" s="447"/>
      <c r="I2" s="165"/>
    </row>
    <row r="3" spans="1:10" s="167" customFormat="1" ht="18.75" customHeight="1" x14ac:dyDescent="0.25">
      <c r="A3" s="448" t="s">
        <v>1</v>
      </c>
      <c r="B3" s="449"/>
      <c r="C3" s="437">
        <v>16</v>
      </c>
      <c r="D3" s="438"/>
      <c r="E3" s="168" t="s">
        <v>2</v>
      </c>
      <c r="F3" s="450" t="s">
        <v>269</v>
      </c>
      <c r="G3" s="451"/>
      <c r="H3" s="168" t="s">
        <v>2</v>
      </c>
      <c r="I3" s="452" t="s">
        <v>3</v>
      </c>
    </row>
    <row r="4" spans="1:10" ht="18.75" customHeight="1" x14ac:dyDescent="0.25">
      <c r="A4" s="448"/>
      <c r="B4" s="449"/>
      <c r="C4" s="454" t="s">
        <v>4</v>
      </c>
      <c r="D4" s="455"/>
      <c r="E4" s="169">
        <v>76.099999999999994</v>
      </c>
      <c r="F4" s="454" t="s">
        <v>5</v>
      </c>
      <c r="G4" s="455"/>
      <c r="H4" s="169">
        <v>81.900000000000006</v>
      </c>
      <c r="I4" s="452"/>
    </row>
    <row r="5" spans="1:10" x14ac:dyDescent="0.25">
      <c r="A5" s="171"/>
      <c r="B5" s="172"/>
      <c r="C5" s="456" t="s">
        <v>6</v>
      </c>
      <c r="D5" s="457"/>
      <c r="E5" s="457"/>
      <c r="F5" s="458" t="s">
        <v>7</v>
      </c>
      <c r="G5" s="445"/>
      <c r="H5" s="459"/>
      <c r="I5" s="453"/>
    </row>
    <row r="6" spans="1:10" ht="56.25" x14ac:dyDescent="0.25">
      <c r="A6" s="173" t="s">
        <v>8</v>
      </c>
      <c r="B6" s="174" t="s">
        <v>9</v>
      </c>
      <c r="C6" s="174" t="s">
        <v>10</v>
      </c>
      <c r="D6" s="174" t="s">
        <v>11</v>
      </c>
      <c r="E6" s="175" t="s">
        <v>12</v>
      </c>
      <c r="F6" s="174" t="s">
        <v>10</v>
      </c>
      <c r="G6" s="174" t="s">
        <v>11</v>
      </c>
      <c r="H6" s="175" t="s">
        <v>12</v>
      </c>
      <c r="I6" s="453"/>
    </row>
    <row r="7" spans="1:10" s="167" customFormat="1" ht="18.75" customHeight="1" x14ac:dyDescent="0.25">
      <c r="A7" s="441" t="s">
        <v>13</v>
      </c>
      <c r="B7" s="442"/>
      <c r="C7" s="442"/>
      <c r="D7" s="442"/>
      <c r="E7" s="442"/>
      <c r="F7" s="442"/>
      <c r="G7" s="442"/>
      <c r="H7" s="442"/>
      <c r="I7" s="442"/>
    </row>
    <row r="8" spans="1:10" s="167" customFormat="1" ht="18.75" customHeight="1" x14ac:dyDescent="0.25">
      <c r="A8" s="432" t="s">
        <v>14</v>
      </c>
      <c r="B8" s="428"/>
      <c r="C8" s="443">
        <v>37</v>
      </c>
      <c r="D8" s="444"/>
      <c r="E8" s="208" t="s">
        <v>2</v>
      </c>
      <c r="F8" s="443">
        <v>32</v>
      </c>
      <c r="G8" s="444"/>
      <c r="H8" s="208" t="s">
        <v>2</v>
      </c>
      <c r="I8" s="165"/>
    </row>
    <row r="9" spans="1:10" ht="18.75" customHeight="1" x14ac:dyDescent="0.25">
      <c r="A9" s="432"/>
      <c r="B9" s="428"/>
      <c r="C9" s="437" t="s">
        <v>463</v>
      </c>
      <c r="D9" s="438"/>
      <c r="E9" s="168">
        <v>57</v>
      </c>
      <c r="F9" s="439" t="s">
        <v>463</v>
      </c>
      <c r="G9" s="440"/>
      <c r="H9" s="176">
        <v>70.8</v>
      </c>
    </row>
    <row r="10" spans="1:10" ht="93.75" x14ac:dyDescent="0.25">
      <c r="A10" s="177">
        <v>1</v>
      </c>
      <c r="B10" s="178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179">
        <v>58</v>
      </c>
      <c r="D10" s="180">
        <v>56.5</v>
      </c>
      <c r="E10" s="181" t="s">
        <v>355</v>
      </c>
      <c r="F10" s="182">
        <v>56.2</v>
      </c>
      <c r="G10" s="183">
        <v>56.1</v>
      </c>
      <c r="H10" s="184" t="s">
        <v>180</v>
      </c>
      <c r="I10" s="185">
        <f>G10-D10</f>
        <v>-0.39999999999999858</v>
      </c>
    </row>
    <row r="11" spans="1:10" ht="93.75" x14ac:dyDescent="0.25">
      <c r="A11" s="186">
        <v>2</v>
      </c>
      <c r="B11" s="187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180">
        <v>10.7</v>
      </c>
      <c r="D11" s="180">
        <v>14.1</v>
      </c>
      <c r="E11" s="181" t="s">
        <v>358</v>
      </c>
      <c r="F11" s="188">
        <v>11</v>
      </c>
      <c r="G11" s="189">
        <v>12.7</v>
      </c>
      <c r="H11" s="184" t="s">
        <v>49</v>
      </c>
      <c r="I11" s="185">
        <f>D11-G11</f>
        <v>1.4000000000000004</v>
      </c>
    </row>
    <row r="12" spans="1:10" ht="75" x14ac:dyDescent="0.25">
      <c r="A12" s="186">
        <v>3</v>
      </c>
      <c r="B12" s="187" t="s">
        <v>17</v>
      </c>
      <c r="C12" s="425" t="s">
        <v>18</v>
      </c>
      <c r="D12" s="426"/>
      <c r="E12" s="427"/>
      <c r="F12" s="425" t="s">
        <v>18</v>
      </c>
      <c r="G12" s="426"/>
      <c r="H12" s="426"/>
      <c r="I12" s="185"/>
    </row>
    <row r="13" spans="1:10" ht="56.25" x14ac:dyDescent="0.25">
      <c r="A13" s="186">
        <v>4</v>
      </c>
      <c r="B13" s="187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180">
        <v>7.6</v>
      </c>
      <c r="D13" s="180">
        <v>5.8</v>
      </c>
      <c r="E13" s="181" t="s">
        <v>364</v>
      </c>
      <c r="F13" s="188">
        <v>7.6</v>
      </c>
      <c r="G13" s="188">
        <v>5.7</v>
      </c>
      <c r="H13" s="184" t="s">
        <v>147</v>
      </c>
      <c r="I13" s="185">
        <f>G13-D13</f>
        <v>-9.9999999999999645E-2</v>
      </c>
    </row>
    <row r="14" spans="1:10" ht="93.75" x14ac:dyDescent="0.25">
      <c r="A14" s="186">
        <v>5</v>
      </c>
      <c r="B14" s="187" t="s">
        <v>19</v>
      </c>
      <c r="C14" s="425" t="s">
        <v>20</v>
      </c>
      <c r="D14" s="426"/>
      <c r="E14" s="427"/>
      <c r="F14" s="180">
        <v>32.700000000000003</v>
      </c>
      <c r="G14" s="180">
        <v>32.200000000000003</v>
      </c>
      <c r="H14" s="184" t="s">
        <v>259</v>
      </c>
      <c r="I14" s="185"/>
      <c r="J14" s="167"/>
    </row>
    <row r="15" spans="1:10" ht="112.5" x14ac:dyDescent="0.25">
      <c r="A15" s="186">
        <v>6</v>
      </c>
      <c r="B15" s="187" t="s">
        <v>21</v>
      </c>
      <c r="C15" s="180">
        <v>36.200000000000003</v>
      </c>
      <c r="D15" s="180">
        <v>18.600000000000001</v>
      </c>
      <c r="E15" s="175" t="s">
        <v>369</v>
      </c>
      <c r="F15" s="180">
        <v>34.5</v>
      </c>
      <c r="G15" s="180">
        <v>17.3</v>
      </c>
      <c r="H15" s="184" t="s">
        <v>323</v>
      </c>
      <c r="I15" s="185">
        <f>D15-G15</f>
        <v>1.3000000000000007</v>
      </c>
    </row>
    <row r="16" spans="1:10" ht="75" x14ac:dyDescent="0.25">
      <c r="A16" s="186">
        <v>7</v>
      </c>
      <c r="B16" s="187" t="s">
        <v>22</v>
      </c>
      <c r="C16" s="425" t="s">
        <v>18</v>
      </c>
      <c r="D16" s="426"/>
      <c r="E16" s="427"/>
      <c r="F16" s="425" t="s">
        <v>18</v>
      </c>
      <c r="G16" s="426"/>
      <c r="H16" s="426"/>
      <c r="I16" s="185"/>
    </row>
    <row r="17" spans="1:9" ht="93.75" x14ac:dyDescent="0.25">
      <c r="A17" s="186">
        <v>8</v>
      </c>
      <c r="B17" s="187" t="s">
        <v>23</v>
      </c>
      <c r="C17" s="425" t="s">
        <v>18</v>
      </c>
      <c r="D17" s="426"/>
      <c r="E17" s="427"/>
      <c r="F17" s="425" t="s">
        <v>18</v>
      </c>
      <c r="G17" s="426"/>
      <c r="H17" s="426"/>
      <c r="I17" s="185"/>
    </row>
    <row r="18" spans="1:9" ht="75" x14ac:dyDescent="0.25">
      <c r="A18" s="186">
        <v>9</v>
      </c>
      <c r="B18" s="187" t="s">
        <v>24</v>
      </c>
      <c r="C18" s="425" t="s">
        <v>18</v>
      </c>
      <c r="D18" s="426"/>
      <c r="E18" s="427"/>
      <c r="F18" s="425" t="s">
        <v>18</v>
      </c>
      <c r="G18" s="426"/>
      <c r="H18" s="426"/>
      <c r="I18" s="185"/>
    </row>
    <row r="19" spans="1:9" ht="93.75" x14ac:dyDescent="0.25">
      <c r="A19" s="186">
        <v>10</v>
      </c>
      <c r="B19" s="187" t="s">
        <v>25</v>
      </c>
      <c r="C19" s="180">
        <v>82.55</v>
      </c>
      <c r="D19" s="180">
        <v>64.3</v>
      </c>
      <c r="E19" s="181" t="s">
        <v>365</v>
      </c>
      <c r="F19" s="180">
        <v>95.1</v>
      </c>
      <c r="G19" s="180">
        <v>92.9</v>
      </c>
      <c r="H19" s="184" t="s">
        <v>158</v>
      </c>
      <c r="I19" s="185">
        <f>G19-D19</f>
        <v>28.600000000000009</v>
      </c>
    </row>
    <row r="20" spans="1:9" ht="93.75" x14ac:dyDescent="0.25">
      <c r="A20" s="186">
        <v>11</v>
      </c>
      <c r="B20" s="187" t="s">
        <v>26</v>
      </c>
      <c r="C20" s="425" t="s">
        <v>20</v>
      </c>
      <c r="D20" s="426"/>
      <c r="E20" s="427"/>
      <c r="F20" s="180">
        <v>100</v>
      </c>
      <c r="G20" s="180">
        <v>97.9</v>
      </c>
      <c r="H20" s="184" t="s">
        <v>184</v>
      </c>
      <c r="I20" s="185"/>
    </row>
    <row r="21" spans="1:9" ht="75" x14ac:dyDescent="0.25">
      <c r="A21" s="186">
        <v>12</v>
      </c>
      <c r="B21" s="187" t="s">
        <v>27</v>
      </c>
      <c r="C21" s="180">
        <v>100</v>
      </c>
      <c r="D21" s="180">
        <v>96.6</v>
      </c>
      <c r="E21" s="181" t="s">
        <v>311</v>
      </c>
      <c r="F21" s="180">
        <v>100</v>
      </c>
      <c r="G21" s="180">
        <v>97.8</v>
      </c>
      <c r="H21" s="184" t="s">
        <v>171</v>
      </c>
      <c r="I21" s="185">
        <f>G21-D21</f>
        <v>1.2000000000000028</v>
      </c>
    </row>
    <row r="22" spans="1:9" ht="56.25" x14ac:dyDescent="0.25">
      <c r="A22" s="186">
        <v>13</v>
      </c>
      <c r="B22" s="187" t="s">
        <v>28</v>
      </c>
      <c r="C22" s="180">
        <v>62.2</v>
      </c>
      <c r="D22" s="180">
        <v>61.9</v>
      </c>
      <c r="E22" s="181" t="s">
        <v>306</v>
      </c>
      <c r="F22" s="180">
        <v>60.8</v>
      </c>
      <c r="G22" s="180">
        <v>61.9</v>
      </c>
      <c r="H22" s="184" t="s">
        <v>395</v>
      </c>
      <c r="I22" s="185">
        <f>G22-D22</f>
        <v>0</v>
      </c>
    </row>
    <row r="23" spans="1:9" ht="56.25" x14ac:dyDescent="0.25">
      <c r="A23" s="186">
        <v>14</v>
      </c>
      <c r="B23" s="187" t="s">
        <v>29</v>
      </c>
      <c r="C23" s="180">
        <v>75.599999999999994</v>
      </c>
      <c r="D23" s="180">
        <v>57.1</v>
      </c>
      <c r="E23" s="181" t="s">
        <v>310</v>
      </c>
      <c r="F23" s="180">
        <v>83.8</v>
      </c>
      <c r="G23" s="180">
        <v>61.9</v>
      </c>
      <c r="H23" s="184" t="s">
        <v>52</v>
      </c>
      <c r="I23" s="185">
        <f>G23-D23</f>
        <v>4.7999999999999972</v>
      </c>
    </row>
    <row r="24" spans="1:9" ht="56.25" x14ac:dyDescent="0.25">
      <c r="A24" s="186">
        <v>15</v>
      </c>
      <c r="B24" s="187" t="s">
        <v>30</v>
      </c>
      <c r="C24" s="190">
        <v>82.4</v>
      </c>
      <c r="D24" s="186">
        <v>69.2</v>
      </c>
      <c r="E24" s="181" t="s">
        <v>379</v>
      </c>
      <c r="F24" s="180">
        <v>94.8</v>
      </c>
      <c r="G24" s="180">
        <v>70.599999999999994</v>
      </c>
      <c r="H24" s="184" t="s">
        <v>58</v>
      </c>
      <c r="I24" s="185">
        <f>G24-D24</f>
        <v>1.3999999999999915</v>
      </c>
    </row>
    <row r="25" spans="1:9" ht="18.75" customHeight="1" x14ac:dyDescent="0.25">
      <c r="A25" s="428" t="s">
        <v>32</v>
      </c>
      <c r="B25" s="429"/>
      <c r="C25" s="430"/>
      <c r="D25" s="430"/>
      <c r="E25" s="430"/>
      <c r="F25" s="430"/>
      <c r="G25" s="430"/>
      <c r="H25" s="430"/>
      <c r="I25" s="431"/>
    </row>
    <row r="26" spans="1:9" ht="18.75" customHeight="1" x14ac:dyDescent="0.25">
      <c r="A26" s="432" t="s">
        <v>14</v>
      </c>
      <c r="B26" s="428"/>
      <c r="C26" s="433">
        <v>10</v>
      </c>
      <c r="D26" s="434"/>
      <c r="E26" s="213" t="s">
        <v>2</v>
      </c>
      <c r="F26" s="433">
        <v>9</v>
      </c>
      <c r="G26" s="434"/>
      <c r="H26" s="214" t="s">
        <v>2</v>
      </c>
      <c r="I26" s="191"/>
    </row>
    <row r="27" spans="1:9" x14ac:dyDescent="0.25">
      <c r="A27" s="432"/>
      <c r="B27" s="428"/>
      <c r="C27" s="437" t="s">
        <v>463</v>
      </c>
      <c r="D27" s="438"/>
      <c r="E27" s="168">
        <v>80.8</v>
      </c>
      <c r="F27" s="439" t="s">
        <v>463</v>
      </c>
      <c r="G27" s="440"/>
      <c r="H27" s="176">
        <v>82.6</v>
      </c>
      <c r="I27" s="191"/>
    </row>
    <row r="28" spans="1:9" ht="56.25" x14ac:dyDescent="0.25">
      <c r="A28" s="177">
        <v>16</v>
      </c>
      <c r="B28" s="178" t="str">
        <f>[1]СВОД!F29</f>
        <v>Достижение минимального уровня подготовки, %</v>
      </c>
      <c r="C28" s="180">
        <v>76.95</v>
      </c>
      <c r="D28" s="180">
        <v>80.5</v>
      </c>
      <c r="E28" s="181" t="s">
        <v>353</v>
      </c>
      <c r="F28" s="180">
        <v>81.099999999999994</v>
      </c>
      <c r="G28" s="180">
        <v>89.9</v>
      </c>
      <c r="H28" s="184" t="s">
        <v>385</v>
      </c>
      <c r="I28" s="185">
        <f>G28-D28</f>
        <v>9.4000000000000057</v>
      </c>
    </row>
    <row r="29" spans="1:9" ht="56.25" x14ac:dyDescent="0.25">
      <c r="A29" s="186">
        <v>17</v>
      </c>
      <c r="B29" s="187" t="str">
        <f>[1]СВОД!F30</f>
        <v>Достижение высокого уровня подготовки, %</v>
      </c>
      <c r="C29" s="180">
        <v>3.2</v>
      </c>
      <c r="D29" s="180">
        <v>4</v>
      </c>
      <c r="E29" s="181" t="s">
        <v>316</v>
      </c>
      <c r="F29" s="188">
        <v>4.5999999999999996</v>
      </c>
      <c r="G29" s="189">
        <v>5.0999999999999996</v>
      </c>
      <c r="H29" s="184" t="s">
        <v>444</v>
      </c>
      <c r="I29" s="185">
        <f>G29-D29</f>
        <v>1.0999999999999996</v>
      </c>
    </row>
    <row r="30" spans="1:9" ht="56.25" x14ac:dyDescent="0.25">
      <c r="A30" s="186">
        <v>18</v>
      </c>
      <c r="B30" s="187" t="str">
        <f>[1]СВОД!F31</f>
        <v>Функциональная грамотность, %</v>
      </c>
      <c r="C30" s="180">
        <v>48.95</v>
      </c>
      <c r="D30" s="180">
        <v>48.6</v>
      </c>
      <c r="E30" s="181" t="s">
        <v>306</v>
      </c>
      <c r="F30" s="188">
        <v>53.6</v>
      </c>
      <c r="G30" s="189">
        <v>59.8</v>
      </c>
      <c r="H30" s="184" t="s">
        <v>385</v>
      </c>
      <c r="I30" s="185">
        <v>0</v>
      </c>
    </row>
    <row r="31" spans="1:9" ht="150" x14ac:dyDescent="0.25">
      <c r="A31" s="186">
        <v>19</v>
      </c>
      <c r="B31" s="187" t="s">
        <v>33</v>
      </c>
      <c r="C31" s="425" t="s">
        <v>20</v>
      </c>
      <c r="D31" s="426"/>
      <c r="E31" s="427"/>
      <c r="F31" s="192">
        <v>71.8</v>
      </c>
      <c r="G31" s="193">
        <v>63.6</v>
      </c>
      <c r="H31" s="184" t="s">
        <v>219</v>
      </c>
      <c r="I31" s="185"/>
    </row>
    <row r="32" spans="1:9" ht="18.75" customHeight="1" x14ac:dyDescent="0.25">
      <c r="A32" s="428" t="s">
        <v>34</v>
      </c>
      <c r="B32" s="429"/>
      <c r="C32" s="430"/>
      <c r="D32" s="430"/>
      <c r="E32" s="430"/>
      <c r="F32" s="430"/>
      <c r="G32" s="430"/>
      <c r="H32" s="430"/>
      <c r="I32" s="431"/>
    </row>
    <row r="33" spans="1:9" ht="18.75" customHeight="1" x14ac:dyDescent="0.25">
      <c r="A33" s="432" t="s">
        <v>35</v>
      </c>
      <c r="B33" s="428"/>
      <c r="C33" s="433">
        <v>7</v>
      </c>
      <c r="D33" s="434"/>
      <c r="E33" s="214" t="s">
        <v>2</v>
      </c>
      <c r="F33" s="435" t="s">
        <v>454</v>
      </c>
      <c r="G33" s="436"/>
      <c r="H33" s="214" t="s">
        <v>2</v>
      </c>
      <c r="I33" s="191"/>
    </row>
    <row r="34" spans="1:9" x14ac:dyDescent="0.25">
      <c r="A34" s="432"/>
      <c r="B34" s="428"/>
      <c r="C34" s="437" t="s">
        <v>463</v>
      </c>
      <c r="D34" s="438"/>
      <c r="E34" s="168">
        <v>98.9</v>
      </c>
      <c r="F34" s="439" t="s">
        <v>463</v>
      </c>
      <c r="G34" s="440"/>
      <c r="H34" s="176">
        <v>99.7</v>
      </c>
      <c r="I34" s="191"/>
    </row>
    <row r="35" spans="1:9" ht="168.75" x14ac:dyDescent="0.25">
      <c r="A35" s="194">
        <v>20</v>
      </c>
      <c r="B35" s="187" t="s">
        <v>36</v>
      </c>
      <c r="C35" s="422" t="s">
        <v>20</v>
      </c>
      <c r="D35" s="423"/>
      <c r="E35" s="424"/>
      <c r="F35" s="195">
        <v>96.2</v>
      </c>
      <c r="G35" s="196">
        <v>99.8</v>
      </c>
      <c r="H35" s="184" t="s">
        <v>373</v>
      </c>
      <c r="I35" s="185"/>
    </row>
    <row r="36" spans="1:9" ht="210" customHeight="1" x14ac:dyDescent="0.25">
      <c r="A36" s="188">
        <v>21</v>
      </c>
      <c r="B36" s="187" t="s">
        <v>37</v>
      </c>
      <c r="C36" s="188">
        <v>97.05</v>
      </c>
      <c r="D36" s="188">
        <v>98.6</v>
      </c>
      <c r="E36" s="181" t="s">
        <v>307</v>
      </c>
      <c r="F36" s="197">
        <v>98.4</v>
      </c>
      <c r="G36" s="188">
        <v>99</v>
      </c>
      <c r="H36" s="184" t="s">
        <v>417</v>
      </c>
      <c r="I36" s="185">
        <f>G36-D36</f>
        <v>0.40000000000000568</v>
      </c>
    </row>
    <row r="37" spans="1:9" ht="131.25" x14ac:dyDescent="0.25">
      <c r="A37" s="188">
        <v>22</v>
      </c>
      <c r="B37" s="187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188">
        <v>100</v>
      </c>
      <c r="D37" s="188">
        <v>100</v>
      </c>
      <c r="E37" s="181" t="s">
        <v>317</v>
      </c>
      <c r="F37" s="198">
        <v>100</v>
      </c>
      <c r="G37" s="198">
        <v>100</v>
      </c>
      <c r="H37" s="203" t="s">
        <v>327</v>
      </c>
      <c r="I37" s="185">
        <f>G37-D37</f>
        <v>0</v>
      </c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C17:E17"/>
    <mergeCell ref="F17:H17"/>
    <mergeCell ref="A7:I7"/>
    <mergeCell ref="A8:B9"/>
    <mergeCell ref="C8:D8"/>
    <mergeCell ref="F8:G8"/>
    <mergeCell ref="C9:D9"/>
    <mergeCell ref="F9:G9"/>
    <mergeCell ref="C12:E12"/>
    <mergeCell ref="F12:H12"/>
    <mergeCell ref="C14:E14"/>
    <mergeCell ref="C16:E16"/>
    <mergeCell ref="F16:H16"/>
    <mergeCell ref="C18:E18"/>
    <mergeCell ref="F18:H18"/>
    <mergeCell ref="C20:E20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38:E1048576">
    <cfRule type="containsText" dxfId="25" priority="26" operator="containsText" text="красная зона">
      <formula>NOT(ISERROR(SEARCH("красная зона",E38)))</formula>
    </cfRule>
    <cfRule type="containsText" dxfId="24" priority="27" operator="containsText" text="зеленая зона">
      <formula>NOT(ISERROR(SEARCH("зеленая зона",E38)))</formula>
    </cfRule>
  </conditionalFormatting>
  <conditionalFormatting sqref="E6 E10:E11 E15 E21 E36:E37 E28:E30 E13">
    <cfRule type="containsText" dxfId="23" priority="24" operator="containsText" text="красная зона">
      <formula>NOT(ISERROR(SEARCH("красная зона",E6)))</formula>
    </cfRule>
    <cfRule type="containsText" dxfId="22" priority="25" operator="containsText" text="зеленая зона">
      <formula>NOT(ISERROR(SEARCH("зеленая зона",E6)))</formula>
    </cfRule>
  </conditionalFormatting>
  <conditionalFormatting sqref="E19">
    <cfRule type="containsText" dxfId="21" priority="22" operator="containsText" text="красная зона">
      <formula>NOT(ISERROR(SEARCH("красная зона",E19)))</formula>
    </cfRule>
    <cfRule type="containsText" dxfId="20" priority="23" operator="containsText" text="зеленая зона">
      <formula>NOT(ISERROR(SEARCH("зеленая зона",E19)))</formula>
    </cfRule>
  </conditionalFormatting>
  <conditionalFormatting sqref="E22">
    <cfRule type="containsText" dxfId="19" priority="20" operator="containsText" text="красная зона">
      <formula>NOT(ISERROR(SEARCH("красная зона",E22)))</formula>
    </cfRule>
    <cfRule type="containsText" dxfId="18" priority="21" operator="containsText" text="зеленая зона">
      <formula>NOT(ISERROR(SEARCH("зеленая зона",E22)))</formula>
    </cfRule>
  </conditionalFormatting>
  <conditionalFormatting sqref="E23">
    <cfRule type="containsText" dxfId="17" priority="18" operator="containsText" text="красная зона">
      <formula>NOT(ISERROR(SEARCH("красная зона",E23)))</formula>
    </cfRule>
    <cfRule type="containsText" dxfId="16" priority="19" operator="containsText" text="зеленая зона">
      <formula>NOT(ISERROR(SEARCH("зеленая зона",E23)))</formula>
    </cfRule>
  </conditionalFormatting>
  <conditionalFormatting sqref="E24">
    <cfRule type="containsText" dxfId="15" priority="16" operator="containsText" text="красная зона">
      <formula>NOT(ISERROR(SEARCH("красная зона",E24)))</formula>
    </cfRule>
    <cfRule type="containsText" dxfId="14" priority="17" operator="containsText" text="зеленая зона">
      <formula>NOT(ISERROR(SEARCH("зеленая зона",E24)))</formula>
    </cfRule>
  </conditionalFormatting>
  <conditionalFormatting sqref="H6">
    <cfRule type="containsText" dxfId="13" priority="14" operator="containsText" text="красная зона">
      <formula>NOT(ISERROR(SEARCH("красная зона",H6)))</formula>
    </cfRule>
    <cfRule type="containsText" dxfId="12" priority="15" operator="containsText" text="зеленая зона">
      <formula>NOT(ISERROR(SEARCH("зеленая зона",H6)))</formula>
    </cfRule>
  </conditionalFormatting>
  <conditionalFormatting sqref="I3">
    <cfRule type="containsText" dxfId="11" priority="11" operator="containsText" text="красная зона">
      <formula>NOT(ISERROR(SEARCH("красная зона",I3)))</formula>
    </cfRule>
    <cfRule type="containsText" dxfId="10" priority="12" operator="containsText" text="зеленая зона">
      <formula>NOT(ISERROR(SEARCH("зеленая зона",I3)))</formula>
    </cfRule>
  </conditionalFormatting>
  <conditionalFormatting sqref="H10:H11">
    <cfRule type="containsText" dxfId="9" priority="9" operator="containsText" text="ниже">
      <formula>NOT(ISERROR(SEARCH("ниже",H10)))</formula>
    </cfRule>
    <cfRule type="containsText" dxfId="8" priority="10" operator="containsText" text="выше">
      <formula>NOT(ISERROR(SEARCH("выше",H10)))</formula>
    </cfRule>
  </conditionalFormatting>
  <conditionalFormatting sqref="H13:H15">
    <cfRule type="containsText" dxfId="7" priority="7" operator="containsText" text="ниже">
      <formula>NOT(ISERROR(SEARCH("ниже",H13)))</formula>
    </cfRule>
    <cfRule type="containsText" dxfId="6" priority="8" operator="containsText" text="выше">
      <formula>NOT(ISERROR(SEARCH("выше",H13)))</formula>
    </cfRule>
  </conditionalFormatting>
  <conditionalFormatting sqref="H19:H24">
    <cfRule type="containsText" dxfId="5" priority="5" operator="containsText" text="ниже">
      <formula>NOT(ISERROR(SEARCH("ниже",H19)))</formula>
    </cfRule>
    <cfRule type="containsText" dxfId="4" priority="6" operator="containsText" text="выше">
      <formula>NOT(ISERROR(SEARCH("выше",H19)))</formula>
    </cfRule>
  </conditionalFormatting>
  <conditionalFormatting sqref="H35:H36">
    <cfRule type="containsText" dxfId="3" priority="3" operator="containsText" text="ниже">
      <formula>NOT(ISERROR(SEARCH("ниже",H35)))</formula>
    </cfRule>
    <cfRule type="containsText" dxfId="2" priority="4" operator="containsText" text="выше">
      <formula>NOT(ISERROR(SEARCH("выше",H35)))</formula>
    </cfRule>
  </conditionalFormatting>
  <conditionalFormatting sqref="H28:H31">
    <cfRule type="containsText" dxfId="1" priority="1" operator="containsText" text="ниже">
      <formula>NOT(ISERROR(SEARCH("ниже",H28)))</formula>
    </cfRule>
    <cfRule type="containsText" dxfId="0" priority="2" operator="containsText" text="выше">
      <formula>NOT(ISERROR(SEARCH("выше",H28)))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4A0D1883-B0B7-49B5-BEFF-AE2ABCEE478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55" zoomScaleNormal="55" workbookViewId="0">
      <selection activeCell="F10" sqref="F10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152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35</v>
      </c>
      <c r="D3" s="341"/>
      <c r="E3" s="81" t="s">
        <v>2</v>
      </c>
      <c r="F3" s="340">
        <v>31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68.5</v>
      </c>
      <c r="F4" s="355" t="s">
        <v>5</v>
      </c>
      <c r="G4" s="356"/>
      <c r="H4" s="83">
        <v>78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38</v>
      </c>
      <c r="D8" s="347"/>
      <c r="E8" s="210" t="s">
        <v>2</v>
      </c>
      <c r="F8" s="346">
        <v>39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56.5</v>
      </c>
      <c r="F9" s="342" t="s">
        <v>463</v>
      </c>
      <c r="G9" s="343"/>
      <c r="H9" s="80">
        <v>67.2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82">
        <v>58</v>
      </c>
      <c r="D10" s="68">
        <v>54</v>
      </c>
      <c r="E10" s="49" t="s">
        <v>151</v>
      </c>
      <c r="F10" s="70">
        <v>56.2</v>
      </c>
      <c r="G10" s="69">
        <v>48.5</v>
      </c>
      <c r="H10" s="78" t="s">
        <v>150</v>
      </c>
      <c r="I10" s="46">
        <f>G10-D10</f>
        <v>-5.5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7.6</v>
      </c>
      <c r="E11" s="49" t="s">
        <v>149</v>
      </c>
      <c r="F11" s="50">
        <v>11</v>
      </c>
      <c r="G11" s="60">
        <v>8.6</v>
      </c>
      <c r="H11" s="77" t="s">
        <v>60</v>
      </c>
      <c r="I11" s="46">
        <f>D11-G11</f>
        <v>-1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6.1</v>
      </c>
      <c r="E13" s="49" t="s">
        <v>148</v>
      </c>
      <c r="F13" s="50">
        <v>7.6</v>
      </c>
      <c r="G13" s="50">
        <v>5.2</v>
      </c>
      <c r="H13" s="78" t="s">
        <v>58</v>
      </c>
      <c r="I13" s="46">
        <f>G13-D13</f>
        <v>-0.89999999999999947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28.1</v>
      </c>
      <c r="H14" s="78" t="s">
        <v>147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42.9</v>
      </c>
      <c r="E15" s="66" t="s">
        <v>146</v>
      </c>
      <c r="F15" s="61">
        <v>34.5</v>
      </c>
      <c r="G15" s="61">
        <v>56.2</v>
      </c>
      <c r="H15" s="78" t="s">
        <v>49</v>
      </c>
      <c r="I15" s="46">
        <f>D15-G15</f>
        <v>-13.300000000000004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56.25" x14ac:dyDescent="0.25">
      <c r="A19" s="59">
        <v>10</v>
      </c>
      <c r="B19" s="51" t="s">
        <v>378</v>
      </c>
      <c r="C19" s="61">
        <v>82.55</v>
      </c>
      <c r="D19" s="61">
        <v>88.9</v>
      </c>
      <c r="E19" s="49" t="s">
        <v>145</v>
      </c>
      <c r="F19" s="61">
        <v>95.1</v>
      </c>
      <c r="G19" s="61">
        <v>94.4</v>
      </c>
      <c r="H19" s="78" t="s">
        <v>456</v>
      </c>
      <c r="I19" s="46">
        <f>G19-D19</f>
        <v>5.5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89.1</v>
      </c>
      <c r="H20" s="78" t="s">
        <v>144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95.8</v>
      </c>
      <c r="E21" s="49" t="s">
        <v>143</v>
      </c>
      <c r="F21" s="61">
        <v>100</v>
      </c>
      <c r="G21" s="61">
        <v>100</v>
      </c>
      <c r="H21" s="77" t="s">
        <v>46</v>
      </c>
      <c r="I21" s="46">
        <f>G21-D21</f>
        <v>4.2000000000000028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52.6</v>
      </c>
      <c r="E22" s="49" t="s">
        <v>142</v>
      </c>
      <c r="F22" s="61">
        <v>60.8</v>
      </c>
      <c r="G22" s="61">
        <v>47.4</v>
      </c>
      <c r="H22" s="78" t="s">
        <v>141</v>
      </c>
      <c r="I22" s="46">
        <f>G22-D22</f>
        <v>-5.2000000000000028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31.6</v>
      </c>
      <c r="E23" s="49" t="s">
        <v>140</v>
      </c>
      <c r="F23" s="61">
        <v>83.8</v>
      </c>
      <c r="G23" s="61">
        <v>47.4</v>
      </c>
      <c r="H23" s="78" t="s">
        <v>58</v>
      </c>
      <c r="I23" s="46">
        <f>G23-D23</f>
        <v>15.799999999999997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85.1</v>
      </c>
      <c r="E24" s="49" t="s">
        <v>139</v>
      </c>
      <c r="F24" s="61">
        <v>94.8</v>
      </c>
      <c r="G24" s="61">
        <v>96.5</v>
      </c>
      <c r="H24" s="77" t="s">
        <v>47</v>
      </c>
      <c r="I24" s="46">
        <f>G24-D24</f>
        <v>11.400000000000006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27</v>
      </c>
      <c r="D26" s="339"/>
      <c r="E26" s="217" t="s">
        <v>2</v>
      </c>
      <c r="F26" s="338">
        <v>23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71.400000000000006</v>
      </c>
      <c r="F27" s="342" t="s">
        <v>463</v>
      </c>
      <c r="G27" s="343"/>
      <c r="H27" s="80">
        <v>76.8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74</v>
      </c>
      <c r="E28" s="49" t="s">
        <v>138</v>
      </c>
      <c r="F28" s="61">
        <v>81.099999999999994</v>
      </c>
      <c r="G28" s="61">
        <v>81.900000000000006</v>
      </c>
      <c r="H28" s="77" t="s">
        <v>135</v>
      </c>
      <c r="I28" s="46">
        <f>G28-D28</f>
        <v>7.9000000000000057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3.4</v>
      </c>
      <c r="E29" s="62" t="s">
        <v>137</v>
      </c>
      <c r="F29" s="50">
        <v>4.5999999999999996</v>
      </c>
      <c r="G29" s="60">
        <v>4.5</v>
      </c>
      <c r="H29" s="78" t="s">
        <v>136</v>
      </c>
      <c r="I29" s="46">
        <f>G29-D29</f>
        <v>1.1000000000000001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42.3</v>
      </c>
      <c r="E30" s="49" t="s">
        <v>40</v>
      </c>
      <c r="F30" s="50">
        <v>53.6</v>
      </c>
      <c r="G30" s="60">
        <v>54.2</v>
      </c>
      <c r="H30" s="77" t="s">
        <v>135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65.8</v>
      </c>
      <c r="H31" s="78" t="s">
        <v>51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33</v>
      </c>
      <c r="D33" s="339"/>
      <c r="E33" s="218" t="s">
        <v>2</v>
      </c>
      <c r="F33" s="338">
        <v>2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83</v>
      </c>
      <c r="F34" s="342" t="s">
        <v>463</v>
      </c>
      <c r="G34" s="343"/>
      <c r="H34" s="80">
        <v>99.7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99.2</v>
      </c>
      <c r="H35" s="77" t="s">
        <v>134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99.9</v>
      </c>
      <c r="E36" s="49" t="s">
        <v>133</v>
      </c>
      <c r="F36" s="52">
        <v>98.4</v>
      </c>
      <c r="G36" s="50">
        <v>99.8</v>
      </c>
      <c r="H36" s="77" t="s">
        <v>132</v>
      </c>
      <c r="I36" s="46">
        <f>G36-D36</f>
        <v>-0.10000000000000853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131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I3:I6"/>
    <mergeCell ref="C4:D4"/>
    <mergeCell ref="F4:G4"/>
    <mergeCell ref="C5:E5"/>
    <mergeCell ref="F5:H5"/>
    <mergeCell ref="A1:H1"/>
    <mergeCell ref="A2:H2"/>
    <mergeCell ref="A3:B4"/>
    <mergeCell ref="C3:D3"/>
    <mergeCell ref="F3:G3"/>
    <mergeCell ref="A7:I7"/>
    <mergeCell ref="A8:B9"/>
    <mergeCell ref="C8:D8"/>
    <mergeCell ref="F8:G8"/>
    <mergeCell ref="C9:D9"/>
    <mergeCell ref="F9:G9"/>
    <mergeCell ref="C17:E17"/>
    <mergeCell ref="F17:H17"/>
    <mergeCell ref="C18:E18"/>
    <mergeCell ref="F18:H18"/>
    <mergeCell ref="C20:E20"/>
    <mergeCell ref="C12:E12"/>
    <mergeCell ref="F12:H12"/>
    <mergeCell ref="C14:E14"/>
    <mergeCell ref="C16:E16"/>
    <mergeCell ref="F16:H16"/>
    <mergeCell ref="A25:I25"/>
    <mergeCell ref="A26:B27"/>
    <mergeCell ref="C26:D26"/>
    <mergeCell ref="F26:G26"/>
    <mergeCell ref="C27:D27"/>
    <mergeCell ref="F27:G27"/>
    <mergeCell ref="C35:E35"/>
    <mergeCell ref="C31:E31"/>
    <mergeCell ref="A32:I32"/>
    <mergeCell ref="A33:B34"/>
    <mergeCell ref="C33:D33"/>
    <mergeCell ref="F33:G33"/>
    <mergeCell ref="C34:D34"/>
    <mergeCell ref="F34:G34"/>
  </mergeCells>
  <conditionalFormatting sqref="E6 E10:E11 E15 E21 E36:E1048576 E28:E30 E13">
    <cfRule type="containsText" dxfId="1003" priority="14" operator="containsText" text="красная зона">
      <formula>NOT(ISERROR(SEARCH("красная зона",E6)))</formula>
    </cfRule>
    <cfRule type="containsText" dxfId="1002" priority="15" operator="containsText" text="зеленая зона">
      <formula>NOT(ISERROR(SEARCH("зеленая зона",E6)))</formula>
    </cfRule>
  </conditionalFormatting>
  <conditionalFormatting sqref="E19">
    <cfRule type="containsText" dxfId="1001" priority="12" operator="containsText" text="красная зона">
      <formula>NOT(ISERROR(SEARCH("красная зона",E19)))</formula>
    </cfRule>
    <cfRule type="containsText" dxfId="1000" priority="13" operator="containsText" text="зеленая зона">
      <formula>NOT(ISERROR(SEARCH("зеленая зона",E19)))</formula>
    </cfRule>
  </conditionalFormatting>
  <conditionalFormatting sqref="E22">
    <cfRule type="containsText" dxfId="999" priority="10" operator="containsText" text="красная зона">
      <formula>NOT(ISERROR(SEARCH("красная зона",E22)))</formula>
    </cfRule>
    <cfRule type="containsText" dxfId="998" priority="11" operator="containsText" text="зеленая зона">
      <formula>NOT(ISERROR(SEARCH("зеленая зона",E22)))</formula>
    </cfRule>
  </conditionalFormatting>
  <conditionalFormatting sqref="E23">
    <cfRule type="containsText" dxfId="997" priority="8" operator="containsText" text="красная зона">
      <formula>NOT(ISERROR(SEARCH("красная зона",E23)))</formula>
    </cfRule>
    <cfRule type="containsText" dxfId="996" priority="9" operator="containsText" text="зеленая зона">
      <formula>NOT(ISERROR(SEARCH("зеленая зона",E23)))</formula>
    </cfRule>
  </conditionalFormatting>
  <conditionalFormatting sqref="E24">
    <cfRule type="containsText" dxfId="995" priority="6" operator="containsText" text="красная зона">
      <formula>NOT(ISERROR(SEARCH("красная зона",E24)))</formula>
    </cfRule>
    <cfRule type="containsText" dxfId="994" priority="7" operator="containsText" text="зеленая зона">
      <formula>NOT(ISERROR(SEARCH("зеленая зона",E24)))</formula>
    </cfRule>
  </conditionalFormatting>
  <conditionalFormatting sqref="H6">
    <cfRule type="containsText" dxfId="993" priority="4" operator="containsText" text="красная зона">
      <formula>NOT(ISERROR(SEARCH("красная зона",H6)))</formula>
    </cfRule>
    <cfRule type="containsText" dxfId="992" priority="5" operator="containsText" text="зеленая зона">
      <formula>NOT(ISERROR(SEARCH("зеленая зона",H6)))</formula>
    </cfRule>
  </conditionalFormatting>
  <conditionalFormatting sqref="I3">
    <cfRule type="containsText" dxfId="991" priority="1" operator="containsText" text="красная зона">
      <formula>NOT(ISERROR(SEARCH("красная зона",I3)))</formula>
    </cfRule>
    <cfRule type="containsText" dxfId="990" priority="2" operator="containsText" text="зеленая зона">
      <formula>NOT(ISERROR(SEARCH("зеленая зона",I3)))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3167E23-CB5C-4D90-9B36-3A46BE9945C8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1" zoomScale="60" zoomScaleNormal="60" workbookViewId="0">
      <selection activeCell="L10" sqref="L10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130</v>
      </c>
      <c r="B2" s="349"/>
      <c r="C2" s="349"/>
      <c r="D2" s="349"/>
      <c r="E2" s="349"/>
      <c r="F2" s="349"/>
      <c r="G2" s="349"/>
      <c r="H2" s="349"/>
      <c r="I2" s="42"/>
      <c r="K2" s="206"/>
    </row>
    <row r="3" spans="1:11" s="67" customFormat="1" x14ac:dyDescent="0.25">
      <c r="A3" s="351" t="s">
        <v>1</v>
      </c>
      <c r="B3" s="351"/>
      <c r="C3" s="366" t="s">
        <v>129</v>
      </c>
      <c r="D3" s="366"/>
      <c r="E3" s="367"/>
      <c r="F3" s="366" t="s">
        <v>128</v>
      </c>
      <c r="G3" s="366"/>
      <c r="H3" s="367"/>
      <c r="I3" s="354" t="s">
        <v>3</v>
      </c>
      <c r="K3" s="206"/>
    </row>
    <row r="4" spans="1:11" ht="18.75" customHeight="1" x14ac:dyDescent="0.25">
      <c r="A4" s="351"/>
      <c r="B4" s="351"/>
      <c r="C4" s="368" t="s">
        <v>127</v>
      </c>
      <c r="D4" s="368"/>
      <c r="E4" s="369"/>
      <c r="F4" s="368" t="s">
        <v>126</v>
      </c>
      <c r="G4" s="368"/>
      <c r="H4" s="369"/>
      <c r="I4" s="354"/>
      <c r="K4" s="207"/>
    </row>
    <row r="5" spans="1:11" x14ac:dyDescent="0.25">
      <c r="A5" s="75"/>
      <c r="B5" s="74"/>
      <c r="C5" s="362" t="s">
        <v>6</v>
      </c>
      <c r="D5" s="363"/>
      <c r="E5" s="363"/>
      <c r="F5" s="370" t="s">
        <v>7</v>
      </c>
      <c r="G5" s="371"/>
      <c r="H5" s="372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73">
        <v>1</v>
      </c>
      <c r="D8" s="374"/>
      <c r="E8" s="224" t="s">
        <v>464</v>
      </c>
      <c r="F8" s="373">
        <v>16</v>
      </c>
      <c r="G8" s="374"/>
      <c r="H8" s="224" t="s">
        <v>464</v>
      </c>
      <c r="I8" s="42"/>
      <c r="K8" s="206"/>
    </row>
    <row r="9" spans="1:11" ht="18.75" customHeight="1" x14ac:dyDescent="0.25">
      <c r="A9" s="337"/>
      <c r="B9" s="333"/>
      <c r="C9" s="375" t="s">
        <v>463</v>
      </c>
      <c r="D9" s="376"/>
      <c r="E9" s="223">
        <v>78.900000000000006</v>
      </c>
      <c r="F9" s="377" t="s">
        <v>463</v>
      </c>
      <c r="G9" s="378"/>
      <c r="H9" s="225">
        <v>76.3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71">
        <v>58</v>
      </c>
      <c r="D10" s="68">
        <v>66.5</v>
      </c>
      <c r="E10" s="49" t="str">
        <f>IFERROR(RANK([1]СВОД!M10,[1]СВОД!$G10:$AV10),"")&amp;[1]СВОД!$B$3&amp;_xlfn.IFS(D10&lt;C10,CONCATENATE([1]СВОД!$C$1),D10&gt;C10,CONCATENATE([1]СВОД!$C$2),D10=C10,CONCATENATE([1]СВОД!$C$2))</f>
        <v>4 место 
зеленая зона</v>
      </c>
      <c r="F10" s="70">
        <v>56.2</v>
      </c>
      <c r="G10" s="69">
        <v>65</v>
      </c>
      <c r="H10" s="77" t="s">
        <v>125</v>
      </c>
      <c r="I10" s="46">
        <f>G10-D10</f>
        <v>-1.5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12.8</v>
      </c>
      <c r="E11" s="49" t="str">
        <f>IFERROR(RANK([1]СВОД!M11,[1]СВОД!$G11:$AV11,1),"")&amp;[1]СВОД!$B$3&amp;_xlfn.IFS(D11&lt;C11,CONCATENATE([1]СВОД!$C$2),D11&gt;C11,CONCATENATE([1]СВОД!$C$1),D11=C11,CONCATENATE([1]СВОД!$C$2))</f>
        <v>38 место
красная зона</v>
      </c>
      <c r="F11" s="50">
        <v>11</v>
      </c>
      <c r="G11" s="60">
        <v>13.4</v>
      </c>
      <c r="H11" s="78" t="s">
        <v>58</v>
      </c>
      <c r="I11" s="46">
        <f>D11-G11</f>
        <v>-0.59999999999999964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6.7</v>
      </c>
      <c r="E13" s="49" t="str">
        <f>IFERROR(RANK([1]СВОД!M15,[1]СВОД!$G15:$AV15),"")&amp;[1]СВОД!$B$3&amp;_xlfn.IFS(D13&lt;C13,CONCATENATE([1]СВОД!$C$1),D13&gt;C13,CONCATENATE([1]СВОД!$C$2),D13=C13,CONCATENATE([1]СВОД!$C$2))</f>
        <v>29 место
красная зона</v>
      </c>
      <c r="F13" s="50">
        <v>7.6</v>
      </c>
      <c r="G13" s="50">
        <v>6.7</v>
      </c>
      <c r="H13" s="78" t="s">
        <v>123</v>
      </c>
      <c r="I13" s="46">
        <f>G13-D13</f>
        <v>0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30.4</v>
      </c>
      <c r="H14" s="78" t="s">
        <v>124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37.299999999999997</v>
      </c>
      <c r="E15" s="66" t="str">
        <f>IFERROR(RANK([1]СВОД!M16,[1]СВОД!$G16:$AV16,1),"")&amp;[1]СВОД!$B$3&amp;_xlfn.IFS(D15&lt;C15,CONCATENATE([1]СВОД!$C$2),D15&gt;C15,CONCATENATE([1]СВОД!$C$1),D15=C15,CONCATENATE([1]СВОД!$C$2))</f>
        <v>22 место
красная зона</v>
      </c>
      <c r="F15" s="61">
        <v>34.5</v>
      </c>
      <c r="G15" s="61">
        <v>40</v>
      </c>
      <c r="H15" s="78" t="s">
        <v>123</v>
      </c>
      <c r="I15" s="46">
        <f>D15-G15</f>
        <v>-2.7000000000000028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</v>
      </c>
      <c r="D19" s="61">
        <v>97.3</v>
      </c>
      <c r="E19" s="49" t="s">
        <v>122</v>
      </c>
      <c r="F19" s="61">
        <v>95.1</v>
      </c>
      <c r="G19" s="61">
        <v>100</v>
      </c>
      <c r="H19" s="77" t="s">
        <v>455</v>
      </c>
      <c r="I19" s="46">
        <f>G19-D19</f>
        <v>2.7000000000000028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95.5</v>
      </c>
      <c r="H20" s="78" t="s">
        <v>121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78.7</v>
      </c>
      <c r="E21" s="49" t="s">
        <v>101</v>
      </c>
      <c r="F21" s="61">
        <v>100</v>
      </c>
      <c r="G21" s="61">
        <v>93.2</v>
      </c>
      <c r="H21" s="78" t="s">
        <v>120</v>
      </c>
      <c r="I21" s="46">
        <f>G21-D21</f>
        <v>14.5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89.5</v>
      </c>
      <c r="E22" s="49" t="s">
        <v>119</v>
      </c>
      <c r="F22" s="61">
        <v>60.8</v>
      </c>
      <c r="G22" s="61">
        <v>86.8</v>
      </c>
      <c r="H22" s="77" t="s">
        <v>118</v>
      </c>
      <c r="I22" s="46">
        <f>G22-D22</f>
        <v>-2.7000000000000028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94.7</v>
      </c>
      <c r="E23" s="49" t="s">
        <v>117</v>
      </c>
      <c r="F23" s="61">
        <v>83.8</v>
      </c>
      <c r="G23" s="61">
        <v>97.4</v>
      </c>
      <c r="H23" s="77" t="s">
        <v>116</v>
      </c>
      <c r="I23" s="46">
        <f>G23-D23</f>
        <v>2.7000000000000028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76.900000000000006</v>
      </c>
      <c r="E24" s="49" t="s">
        <v>115</v>
      </c>
      <c r="F24" s="61">
        <v>94.8</v>
      </c>
      <c r="G24" s="61">
        <v>83.2</v>
      </c>
      <c r="H24" s="78" t="s">
        <v>100</v>
      </c>
      <c r="I24" s="46">
        <f>G24-D24</f>
        <v>6.2999999999999972</v>
      </c>
      <c r="K24" s="207"/>
    </row>
    <row r="25" spans="1:11" ht="18.75" customHeight="1" x14ac:dyDescent="0.25">
      <c r="A25" s="333" t="s">
        <v>32</v>
      </c>
      <c r="B25" s="334"/>
      <c r="C25" s="334"/>
      <c r="D25" s="334"/>
      <c r="E25" s="334"/>
      <c r="F25" s="334"/>
      <c r="G25" s="334"/>
      <c r="H25" s="334"/>
      <c r="I25" s="336"/>
      <c r="K25" s="207"/>
    </row>
    <row r="26" spans="1:11" x14ac:dyDescent="0.25">
      <c r="A26" s="337" t="s">
        <v>14</v>
      </c>
      <c r="B26" s="333"/>
      <c r="C26" s="364" t="s">
        <v>114</v>
      </c>
      <c r="D26" s="364"/>
      <c r="E26" s="365"/>
      <c r="F26" s="364" t="s">
        <v>113</v>
      </c>
      <c r="G26" s="364"/>
      <c r="H26" s="379"/>
      <c r="I26" s="46"/>
      <c r="K26" s="207"/>
    </row>
    <row r="27" spans="1:11" x14ac:dyDescent="0.25">
      <c r="A27" s="337"/>
      <c r="B27" s="333"/>
      <c r="C27" s="340" t="s">
        <v>463</v>
      </c>
      <c r="D27" s="341"/>
      <c r="E27" s="81" t="s">
        <v>112</v>
      </c>
      <c r="F27" s="342" t="s">
        <v>463</v>
      </c>
      <c r="G27" s="343"/>
      <c r="H27" s="80" t="s">
        <v>111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81</v>
      </c>
      <c r="E28" s="49" t="str">
        <f>IFERROR(RANK([1]СВОД!M29,[1]СВОД!$G29:$AV29),"")&amp;[1]СВОД!$B$3&amp;_xlfn.IFS(D28&lt;C28,CONCATENATE([1]СВОД!$C$1),D28&gt;C28,CONCATENATE([1]СВОД!$C$2),D28=C28,CONCATENATE([1]СВОД!$C$2))</f>
        <v>4 место 
зеленая зона</v>
      </c>
      <c r="F28" s="61">
        <v>81.099999999999994</v>
      </c>
      <c r="G28" s="61">
        <v>85.1</v>
      </c>
      <c r="H28" s="77" t="s">
        <v>110</v>
      </c>
      <c r="I28" s="46">
        <f>G28-D28</f>
        <v>4.0999999999999943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4.5999999999999996</v>
      </c>
      <c r="E29" s="79" t="s">
        <v>109</v>
      </c>
      <c r="F29" s="50">
        <v>4.5999999999999996</v>
      </c>
      <c r="G29" s="60">
        <v>5.5</v>
      </c>
      <c r="H29" s="77" t="s">
        <v>108</v>
      </c>
      <c r="I29" s="46">
        <f>G29-D29</f>
        <v>0.90000000000000036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 t="str">
        <f>IFERROR([1]СВОД!D31,"")&amp;[1]СВОД!$B$1</f>
        <v>48,95%</v>
      </c>
      <c r="D30" s="61" t="str">
        <f>IFERROR([1]СВОД!M31,"")&amp;[1]СВОД!$B$1</f>
        <v>52,7%</v>
      </c>
      <c r="E30" s="49" t="str">
        <f>IFERROR(RANK([1]СВОД!M31,[1]СВОД!$G31:$AV31),"")&amp;[1]СВОД!$B$3&amp;_xlfn.IFS(D30&lt;C30,CONCATENATE([1]СВОД!$C$1),D30&gt;C30,CONCATENATE([1]СВОД!$C$2),D30=C30,CONCATENATE([1]СВОД!$C$2))</f>
        <v>9 место 
зеленая зона</v>
      </c>
      <c r="F30" s="50">
        <v>53.6</v>
      </c>
      <c r="G30" s="60">
        <v>56.2</v>
      </c>
      <c r="H30" s="77" t="s">
        <v>107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64.2</v>
      </c>
      <c r="H31" s="78" t="s">
        <v>106</v>
      </c>
      <c r="I31" s="46"/>
      <c r="K31" s="207"/>
    </row>
    <row r="32" spans="1:11" ht="18.75" customHeight="1" x14ac:dyDescent="0.25">
      <c r="A32" s="333" t="s">
        <v>34</v>
      </c>
      <c r="B32" s="334"/>
      <c r="C32" s="334"/>
      <c r="D32" s="334"/>
      <c r="E32" s="334"/>
      <c r="F32" s="334"/>
      <c r="G32" s="334"/>
      <c r="H32" s="334"/>
      <c r="I32" s="336"/>
      <c r="K32" s="207"/>
    </row>
    <row r="33" spans="1:11" x14ac:dyDescent="0.25">
      <c r="A33" s="337" t="s">
        <v>35</v>
      </c>
      <c r="B33" s="337"/>
      <c r="C33" s="364" t="s">
        <v>105</v>
      </c>
      <c r="D33" s="364"/>
      <c r="E33" s="365"/>
      <c r="F33" s="364" t="s">
        <v>104</v>
      </c>
      <c r="G33" s="364"/>
      <c r="H33" s="379"/>
      <c r="I33" s="46"/>
      <c r="K33" s="207"/>
    </row>
    <row r="34" spans="1:11" x14ac:dyDescent="0.25">
      <c r="A34" s="337"/>
      <c r="B34" s="333"/>
      <c r="C34" s="340" t="s">
        <v>463</v>
      </c>
      <c r="D34" s="341"/>
      <c r="E34" s="81" t="s">
        <v>103</v>
      </c>
      <c r="F34" s="342" t="s">
        <v>463</v>
      </c>
      <c r="G34" s="343"/>
      <c r="H34" s="80" t="s">
        <v>102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164">
        <v>96.2</v>
      </c>
      <c r="G35" s="53">
        <v>97.4</v>
      </c>
      <c r="H35" s="77" t="s">
        <v>461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94</v>
      </c>
      <c r="E36" s="49" t="s">
        <v>101</v>
      </c>
      <c r="F36" s="52">
        <v>98.4</v>
      </c>
      <c r="G36" s="50">
        <v>96.8</v>
      </c>
      <c r="H36" s="78" t="s">
        <v>100</v>
      </c>
      <c r="I36" s="46">
        <f>G36-D36</f>
        <v>2.7999999999999972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tr">
        <f>IFERROR(RANK([1]СВОД!M39,[1]СВОД!$G39:$AV39),"")&amp;[1]СВОД!$B$3&amp;_xlfn.IFS(D37&lt;C37,CONCATENATE([1]СВОД!$C$1),D37&gt;C37,CONCATENATE([1]СВОД!$C$2),D37=C37,CONCATENATE([1]СВОД!$C$2))</f>
        <v>1 место 
зеленая зона</v>
      </c>
      <c r="F37" s="48">
        <v>100</v>
      </c>
      <c r="G37" s="48">
        <v>100</v>
      </c>
      <c r="H37" s="77" t="s">
        <v>99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F27:G27"/>
    <mergeCell ref="C27:D27"/>
    <mergeCell ref="F34:G34"/>
    <mergeCell ref="C34:D34"/>
    <mergeCell ref="C8:D8"/>
    <mergeCell ref="F8:G8"/>
    <mergeCell ref="F17:H17"/>
    <mergeCell ref="C17:E17"/>
    <mergeCell ref="F12:H12"/>
    <mergeCell ref="C12:E12"/>
    <mergeCell ref="C9:D9"/>
    <mergeCell ref="F9:G9"/>
    <mergeCell ref="F33:H33"/>
    <mergeCell ref="A25:I25"/>
    <mergeCell ref="A32:I32"/>
    <mergeCell ref="F26:H26"/>
    <mergeCell ref="A1:H1"/>
    <mergeCell ref="A2:H2"/>
    <mergeCell ref="F16:H16"/>
    <mergeCell ref="C16:E16"/>
    <mergeCell ref="F18:H18"/>
    <mergeCell ref="C18:E18"/>
    <mergeCell ref="A3:B4"/>
    <mergeCell ref="C3:E3"/>
    <mergeCell ref="F3:H3"/>
    <mergeCell ref="F4:H4"/>
    <mergeCell ref="F5:H5"/>
    <mergeCell ref="A7:I7"/>
    <mergeCell ref="I3:I6"/>
    <mergeCell ref="C4:E4"/>
    <mergeCell ref="C35:E35"/>
    <mergeCell ref="C5:E5"/>
    <mergeCell ref="A8:B9"/>
    <mergeCell ref="A33:B34"/>
    <mergeCell ref="C33:E33"/>
    <mergeCell ref="C14:E14"/>
    <mergeCell ref="C31:E31"/>
    <mergeCell ref="C20:E20"/>
    <mergeCell ref="A26:B27"/>
    <mergeCell ref="C26:E26"/>
  </mergeCells>
  <conditionalFormatting sqref="E6 E10:E11 E15 E21 E36:E1048576 E28:E30 E13">
    <cfRule type="containsText" dxfId="989" priority="14" operator="containsText" text="красная зона">
      <formula>NOT(ISERROR(SEARCH("красная зона",E6)))</formula>
    </cfRule>
    <cfRule type="containsText" dxfId="988" priority="15" operator="containsText" text="зеленая зона">
      <formula>NOT(ISERROR(SEARCH("зеленая зона",E6)))</formula>
    </cfRule>
  </conditionalFormatting>
  <conditionalFormatting sqref="E19">
    <cfRule type="containsText" dxfId="987" priority="12" operator="containsText" text="красная зона">
      <formula>NOT(ISERROR(SEARCH("красная зона",E19)))</formula>
    </cfRule>
    <cfRule type="containsText" dxfId="986" priority="13" operator="containsText" text="зеленая зона">
      <formula>NOT(ISERROR(SEARCH("зеленая зона",E19)))</formula>
    </cfRule>
  </conditionalFormatting>
  <conditionalFormatting sqref="E22">
    <cfRule type="containsText" dxfId="985" priority="10" operator="containsText" text="красная зона">
      <formula>NOT(ISERROR(SEARCH("красная зона",E22)))</formula>
    </cfRule>
    <cfRule type="containsText" dxfId="984" priority="11" operator="containsText" text="зеленая зона">
      <formula>NOT(ISERROR(SEARCH("зеленая зона",E22)))</formula>
    </cfRule>
  </conditionalFormatting>
  <conditionalFormatting sqref="E23">
    <cfRule type="containsText" dxfId="983" priority="8" operator="containsText" text="красная зона">
      <formula>NOT(ISERROR(SEARCH("красная зона",E23)))</formula>
    </cfRule>
    <cfRule type="containsText" dxfId="982" priority="9" operator="containsText" text="зеленая зона">
      <formula>NOT(ISERROR(SEARCH("зеленая зона",E23)))</formula>
    </cfRule>
  </conditionalFormatting>
  <conditionalFormatting sqref="E24">
    <cfRule type="containsText" dxfId="981" priority="6" operator="containsText" text="красная зона">
      <formula>NOT(ISERROR(SEARCH("красная зона",E24)))</formula>
    </cfRule>
    <cfRule type="containsText" dxfId="980" priority="7" operator="containsText" text="зеленая зона">
      <formula>NOT(ISERROR(SEARCH("зеленая зона",E24)))</formula>
    </cfRule>
  </conditionalFormatting>
  <conditionalFormatting sqref="H6">
    <cfRule type="containsText" dxfId="979" priority="4" operator="containsText" text="красная зона">
      <formula>NOT(ISERROR(SEARCH("красная зона",H6)))</formula>
    </cfRule>
    <cfRule type="containsText" dxfId="978" priority="5" operator="containsText" text="зеленая зона">
      <formula>NOT(ISERROR(SEARCH("зеленая зона",H6)))</formula>
    </cfRule>
  </conditionalFormatting>
  <conditionalFormatting sqref="I3">
    <cfRule type="containsText" dxfId="977" priority="1" operator="containsText" text="красная зона">
      <formula>NOT(ISERROR(SEARCH("красная зона",I3)))</formula>
    </cfRule>
    <cfRule type="containsText" dxfId="976" priority="2" operator="containsText" text="зеленая зона">
      <formula>NOT(ISERROR(SEARCH("зеленая зона",I3)))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55147A3-7668-48F0-94A3-927DB234086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28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87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34</v>
      </c>
      <c r="D3" s="341"/>
      <c r="E3" s="81" t="s">
        <v>2</v>
      </c>
      <c r="F3" s="340">
        <v>28</v>
      </c>
      <c r="G3" s="34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68.900000000000006</v>
      </c>
      <c r="F4" s="355" t="s">
        <v>5</v>
      </c>
      <c r="G4" s="356"/>
      <c r="H4" s="83">
        <v>79.8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21</v>
      </c>
      <c r="D8" s="347"/>
      <c r="E8" s="210" t="s">
        <v>2</v>
      </c>
      <c r="F8" s="346">
        <v>23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64.400000000000006</v>
      </c>
      <c r="F9" s="342" t="s">
        <v>463</v>
      </c>
      <c r="G9" s="343"/>
      <c r="H9" s="80">
        <v>73.7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71">
        <v>58</v>
      </c>
      <c r="D10" s="68">
        <v>57.4</v>
      </c>
      <c r="E10" s="49" t="s">
        <v>86</v>
      </c>
      <c r="F10" s="70">
        <v>56.2</v>
      </c>
      <c r="G10" s="69">
        <v>55.6</v>
      </c>
      <c r="H10" s="47" t="s">
        <v>167</v>
      </c>
      <c r="I10" s="46">
        <f>G10-D10</f>
        <v>-1.7999999999999972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11.9</v>
      </c>
      <c r="E11" s="49" t="s">
        <v>43</v>
      </c>
      <c r="F11" s="50">
        <v>11</v>
      </c>
      <c r="G11" s="60">
        <v>11.3</v>
      </c>
      <c r="H11" s="47" t="s">
        <v>252</v>
      </c>
      <c r="I11" s="46">
        <f>D11-G11</f>
        <v>0.59999999999999964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9.3000000000000007</v>
      </c>
      <c r="E13" s="49" t="s">
        <v>85</v>
      </c>
      <c r="F13" s="50">
        <v>7.6</v>
      </c>
      <c r="G13" s="50">
        <v>8.1999999999999993</v>
      </c>
      <c r="H13" s="47"/>
      <c r="I13" s="46">
        <f>G13-D13</f>
        <v>-1.1000000000000014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39.1</v>
      </c>
      <c r="H14" s="47" t="s">
        <v>125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44.8</v>
      </c>
      <c r="E15" s="66" t="s">
        <v>78</v>
      </c>
      <c r="F15" s="61">
        <v>34.5</v>
      </c>
      <c r="G15" s="61">
        <v>33.6</v>
      </c>
      <c r="H15" s="47" t="s">
        <v>254</v>
      </c>
      <c r="I15" s="46">
        <f>D15-G15</f>
        <v>11.199999999999996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77.8</v>
      </c>
      <c r="E19" s="49" t="s">
        <v>77</v>
      </c>
      <c r="F19" s="61">
        <v>95.1</v>
      </c>
      <c r="G19" s="61">
        <v>100</v>
      </c>
      <c r="H19" s="47" t="s">
        <v>455</v>
      </c>
      <c r="I19" s="46">
        <f>G19-D19</f>
        <v>22.200000000000003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31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50</v>
      </c>
      <c r="E22" s="49" t="s">
        <v>15</v>
      </c>
      <c r="F22" s="61">
        <v>60.8</v>
      </c>
      <c r="G22" s="61">
        <v>37.5</v>
      </c>
      <c r="H22" s="47" t="s">
        <v>255</v>
      </c>
      <c r="I22" s="46">
        <f>G22-D22</f>
        <v>-12.5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37.5</v>
      </c>
      <c r="E23" s="49" t="s">
        <v>84</v>
      </c>
      <c r="F23" s="61">
        <v>83.8</v>
      </c>
      <c r="G23" s="61">
        <v>62.5</v>
      </c>
      <c r="H23" s="47" t="s">
        <v>51</v>
      </c>
      <c r="I23" s="46">
        <f>G23-D23</f>
        <v>25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85.4</v>
      </c>
      <c r="E24" s="49" t="s">
        <v>31</v>
      </c>
      <c r="F24" s="61">
        <v>94.8</v>
      </c>
      <c r="G24" s="61">
        <v>96.5</v>
      </c>
      <c r="H24" s="47" t="s">
        <v>47</v>
      </c>
      <c r="I24" s="46">
        <f>G24-D24</f>
        <v>11.099999999999994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41</v>
      </c>
      <c r="D26" s="339"/>
      <c r="E26" s="217" t="s">
        <v>2</v>
      </c>
      <c r="F26" s="338">
        <v>22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59.1</v>
      </c>
      <c r="F27" s="342" t="s">
        <v>463</v>
      </c>
      <c r="G27" s="343"/>
      <c r="H27" s="80">
        <v>77.3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67.8</v>
      </c>
      <c r="E28" s="49" t="s">
        <v>84</v>
      </c>
      <c r="F28" s="61">
        <v>81.099999999999994</v>
      </c>
      <c r="G28" s="61">
        <v>81.2</v>
      </c>
      <c r="H28" s="47" t="s">
        <v>256</v>
      </c>
      <c r="I28" s="46">
        <f>G28-D28</f>
        <v>13.400000000000006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2.2999999999999998</v>
      </c>
      <c r="E29" s="62" t="s">
        <v>83</v>
      </c>
      <c r="F29" s="50">
        <v>4.5999999999999996</v>
      </c>
      <c r="G29" s="60">
        <v>3.9</v>
      </c>
      <c r="H29" s="47" t="s">
        <v>171</v>
      </c>
      <c r="I29" s="46">
        <f>G29-D29</f>
        <v>1.6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35.4</v>
      </c>
      <c r="E30" s="49" t="s">
        <v>82</v>
      </c>
      <c r="F30" s="50">
        <v>53.6</v>
      </c>
      <c r="G30" s="60">
        <v>53.7</v>
      </c>
      <c r="H30" s="47" t="s">
        <v>254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76.8</v>
      </c>
      <c r="H31" s="47" t="s">
        <v>257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6</v>
      </c>
      <c r="D33" s="339"/>
      <c r="E33" s="218" t="s">
        <v>2</v>
      </c>
      <c r="F33" s="338" t="s">
        <v>258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99</v>
      </c>
      <c r="F34" s="342" t="s">
        <v>463</v>
      </c>
      <c r="G34" s="343"/>
      <c r="H34" s="80">
        <v>96.3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91.3</v>
      </c>
      <c r="H35" s="47" t="s">
        <v>462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97</v>
      </c>
      <c r="E36" s="49" t="s">
        <v>45</v>
      </c>
      <c r="F36" s="52">
        <v>98.4</v>
      </c>
      <c r="G36" s="50">
        <v>97.4</v>
      </c>
      <c r="H36" s="47" t="s">
        <v>158</v>
      </c>
      <c r="I36" s="46">
        <f>G36-D36</f>
        <v>0.40000000000000568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975" priority="16" operator="containsText" text="красная зона">
      <formula>NOT(ISERROR(SEARCH("красная зона",E6)))</formula>
    </cfRule>
    <cfRule type="containsText" dxfId="974" priority="17" operator="containsText" text="зеленая зона">
      <formula>NOT(ISERROR(SEARCH("зеленая зона",E6)))</formula>
    </cfRule>
  </conditionalFormatting>
  <conditionalFormatting sqref="E19">
    <cfRule type="containsText" dxfId="973" priority="14" operator="containsText" text="красная зона">
      <formula>NOT(ISERROR(SEARCH("красная зона",E19)))</formula>
    </cfRule>
    <cfRule type="containsText" dxfId="972" priority="15" operator="containsText" text="зеленая зона">
      <formula>NOT(ISERROR(SEARCH("зеленая зона",E19)))</formula>
    </cfRule>
  </conditionalFormatting>
  <conditionalFormatting sqref="E22">
    <cfRule type="containsText" dxfId="971" priority="12" operator="containsText" text="красная зона">
      <formula>NOT(ISERROR(SEARCH("красная зона",E22)))</formula>
    </cfRule>
    <cfRule type="containsText" dxfId="970" priority="13" operator="containsText" text="зеленая зона">
      <formula>NOT(ISERROR(SEARCH("зеленая зона",E22)))</formula>
    </cfRule>
  </conditionalFormatting>
  <conditionalFormatting sqref="E23">
    <cfRule type="containsText" dxfId="969" priority="10" operator="containsText" text="красная зона">
      <formula>NOT(ISERROR(SEARCH("красная зона",E23)))</formula>
    </cfRule>
    <cfRule type="containsText" dxfId="968" priority="11" operator="containsText" text="зеленая зона">
      <formula>NOT(ISERROR(SEARCH("зеленая зона",E23)))</formula>
    </cfRule>
  </conditionalFormatting>
  <conditionalFormatting sqref="E24">
    <cfRule type="containsText" dxfId="967" priority="8" operator="containsText" text="красная зона">
      <formula>NOT(ISERROR(SEARCH("красная зона",E24)))</formula>
    </cfRule>
    <cfRule type="containsText" dxfId="966" priority="9" operator="containsText" text="зеленая зона">
      <formula>NOT(ISERROR(SEARCH("зеленая зона",E24)))</formula>
    </cfRule>
  </conditionalFormatting>
  <conditionalFormatting sqref="H6">
    <cfRule type="containsText" dxfId="965" priority="6" operator="containsText" text="красная зона">
      <formula>NOT(ISERROR(SEARCH("красная зона",H6)))</formula>
    </cfRule>
    <cfRule type="containsText" dxfId="964" priority="7" operator="containsText" text="зеленая зона">
      <formula>NOT(ISERROR(SEARCH("зеленая зона",H6)))</formula>
    </cfRule>
  </conditionalFormatting>
  <conditionalFormatting sqref="I3">
    <cfRule type="containsText" dxfId="963" priority="3" operator="containsText" text="красная зона">
      <formula>NOT(ISERROR(SEARCH("красная зона",I3)))</formula>
    </cfRule>
    <cfRule type="containsText" dxfId="962" priority="4" operator="containsText" text="зеленая зона">
      <formula>NOT(ISERROR(SEARCH("зеленая зона",I3)))</formula>
    </cfRule>
  </conditionalFormatting>
  <conditionalFormatting sqref="H1:H8 H10:H26 H28:H33 H35:H1048576">
    <cfRule type="containsText" dxfId="961" priority="1" operator="containsText" text="ниже">
      <formula>NOT(ISERROR(SEARCH("ниже",H1)))</formula>
    </cfRule>
    <cfRule type="containsText" dxfId="960" priority="2" operator="containsText" text="выше">
      <formula>NOT(ISERROR(SEARCH("выше",H1)))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ED77859-2709-421F-BA30-5718772AE8B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60" zoomScaleNormal="60" workbookViewId="0">
      <selection activeCell="L35" sqref="L35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98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6</v>
      </c>
      <c r="D3" s="341"/>
      <c r="E3" s="81" t="s">
        <v>2</v>
      </c>
      <c r="F3" s="380" t="s">
        <v>271</v>
      </c>
      <c r="G3" s="38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82</v>
      </c>
      <c r="F4" s="355" t="s">
        <v>5</v>
      </c>
      <c r="G4" s="356"/>
      <c r="H4" s="83">
        <v>84.9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72" t="s">
        <v>9</v>
      </c>
      <c r="C6" s="72" t="s">
        <v>10</v>
      </c>
      <c r="D6" s="72" t="s">
        <v>11</v>
      </c>
      <c r="E6" s="66" t="s">
        <v>12</v>
      </c>
      <c r="F6" s="72" t="s">
        <v>10</v>
      </c>
      <c r="G6" s="72" t="s">
        <v>11</v>
      </c>
      <c r="H6" s="66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36</v>
      </c>
      <c r="D8" s="347"/>
      <c r="E8" s="210" t="s">
        <v>2</v>
      </c>
      <c r="F8" s="346">
        <v>35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57.1</v>
      </c>
      <c r="F9" s="342" t="s">
        <v>463</v>
      </c>
      <c r="G9" s="343"/>
      <c r="H9" s="80">
        <v>70.2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71">
        <v>58</v>
      </c>
      <c r="D10" s="68">
        <v>61.1</v>
      </c>
      <c r="E10" s="49" t="s">
        <v>96</v>
      </c>
      <c r="F10" s="70">
        <v>56.2</v>
      </c>
      <c r="G10" s="69">
        <v>58.4</v>
      </c>
      <c r="H10" s="47" t="s">
        <v>234</v>
      </c>
      <c r="I10" s="46">
        <f>G10-D10</f>
        <v>-2.7000000000000028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10.5</v>
      </c>
      <c r="E11" s="49" t="s">
        <v>97</v>
      </c>
      <c r="F11" s="50">
        <v>11</v>
      </c>
      <c r="G11" s="60">
        <v>10.8</v>
      </c>
      <c r="H11" s="47" t="s">
        <v>256</v>
      </c>
      <c r="I11" s="46">
        <f>D11-G11</f>
        <v>-0.30000000000000071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7.7</v>
      </c>
      <c r="E13" s="49" t="s">
        <v>97</v>
      </c>
      <c r="F13" s="50">
        <v>7.6</v>
      </c>
      <c r="G13" s="50">
        <v>8.1999999999999993</v>
      </c>
      <c r="H13" s="47" t="s">
        <v>253</v>
      </c>
      <c r="I13" s="46">
        <f>G13-D13</f>
        <v>0.49999999999999911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32.200000000000003</v>
      </c>
      <c r="H14" s="47" t="s">
        <v>259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23.6</v>
      </c>
      <c r="E15" s="66" t="s">
        <v>96</v>
      </c>
      <c r="F15" s="61">
        <v>34.5</v>
      </c>
      <c r="G15" s="61">
        <v>28.9</v>
      </c>
      <c r="H15" s="47" t="s">
        <v>188</v>
      </c>
      <c r="I15" s="46">
        <f>D15-G15</f>
        <v>-5.2999999999999972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85.7</v>
      </c>
      <c r="E19" s="49" t="s">
        <v>95</v>
      </c>
      <c r="F19" s="61">
        <v>95.1</v>
      </c>
      <c r="G19" s="61">
        <v>78.599999999999994</v>
      </c>
      <c r="H19" s="47" t="s">
        <v>219</v>
      </c>
      <c r="I19" s="46">
        <f>G19-D19</f>
        <v>-7.1000000000000085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91.3</v>
      </c>
      <c r="H20" s="47" t="s">
        <v>147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65.2</v>
      </c>
      <c r="E21" s="49" t="s">
        <v>94</v>
      </c>
      <c r="F21" s="61">
        <v>100</v>
      </c>
      <c r="G21" s="61">
        <v>72.099999999999994</v>
      </c>
      <c r="H21" s="47" t="s">
        <v>260</v>
      </c>
      <c r="I21" s="46">
        <f>G21-D21</f>
        <v>6.8999999999999915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71.400000000000006</v>
      </c>
      <c r="E22" s="49" t="s">
        <v>93</v>
      </c>
      <c r="F22" s="61">
        <v>60.8</v>
      </c>
      <c r="G22" s="61">
        <v>74.400000000000006</v>
      </c>
      <c r="H22" s="47" t="s">
        <v>188</v>
      </c>
      <c r="I22" s="46">
        <f>G22-D22</f>
        <v>3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57.1</v>
      </c>
      <c r="E23" s="49" t="s">
        <v>92</v>
      </c>
      <c r="F23" s="61">
        <v>83.8</v>
      </c>
      <c r="G23" s="61">
        <v>57.1</v>
      </c>
      <c r="H23" s="47" t="s">
        <v>49</v>
      </c>
      <c r="I23" s="46">
        <f>G23-D23</f>
        <v>0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68.400000000000006</v>
      </c>
      <c r="E24" s="49" t="s">
        <v>91</v>
      </c>
      <c r="F24" s="61">
        <v>94.8</v>
      </c>
      <c r="G24" s="61">
        <v>91.2</v>
      </c>
      <c r="H24" s="47" t="s">
        <v>184</v>
      </c>
      <c r="I24" s="46">
        <f>G24-D24</f>
        <v>22.799999999999997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2</v>
      </c>
      <c r="D26" s="339"/>
      <c r="E26" s="217" t="s">
        <v>2</v>
      </c>
      <c r="F26" s="338">
        <v>2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93.3</v>
      </c>
      <c r="F27" s="342" t="s">
        <v>463</v>
      </c>
      <c r="G27" s="343"/>
      <c r="H27" s="80">
        <v>90.9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83.2</v>
      </c>
      <c r="E28" s="49" t="s">
        <v>88</v>
      </c>
      <c r="F28" s="61">
        <v>81.099999999999994</v>
      </c>
      <c r="G28" s="61">
        <v>91.3</v>
      </c>
      <c r="H28" s="47" t="s">
        <v>261</v>
      </c>
      <c r="I28" s="46">
        <f>G28-D28</f>
        <v>8.0999999999999943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6</v>
      </c>
      <c r="E29" s="62" t="s">
        <v>88</v>
      </c>
      <c r="F29" s="50">
        <v>4.5999999999999996</v>
      </c>
      <c r="G29" s="60">
        <v>7.6</v>
      </c>
      <c r="H29" s="47" t="s">
        <v>261</v>
      </c>
      <c r="I29" s="46">
        <f>G29-D29</f>
        <v>1.5999999999999996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49.3</v>
      </c>
      <c r="E30" s="49" t="s">
        <v>90</v>
      </c>
      <c r="F30" s="50">
        <v>53.6</v>
      </c>
      <c r="G30" s="60">
        <v>60.9</v>
      </c>
      <c r="H30" s="47" t="s">
        <v>261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58">
        <v>71.8</v>
      </c>
      <c r="G31" s="57">
        <v>60.6</v>
      </c>
      <c r="H31" s="47" t="s">
        <v>57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</v>
      </c>
      <c r="D33" s="339"/>
      <c r="E33" s="218" t="s">
        <v>2</v>
      </c>
      <c r="F33" s="338" t="s">
        <v>262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99.9</v>
      </c>
      <c r="F34" s="342" t="s">
        <v>463</v>
      </c>
      <c r="G34" s="343"/>
      <c r="H34" s="80">
        <v>97.3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54">
        <v>96.2</v>
      </c>
      <c r="G35" s="53">
        <v>92.6</v>
      </c>
      <c r="H35" s="47" t="s">
        <v>52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99.7</v>
      </c>
      <c r="E36" s="49" t="s">
        <v>89</v>
      </c>
      <c r="F36" s="52">
        <v>98.4</v>
      </c>
      <c r="G36" s="50">
        <v>99</v>
      </c>
      <c r="H36" s="47" t="s">
        <v>263</v>
      </c>
      <c r="I36" s="46">
        <f>G36-D36</f>
        <v>-0.70000000000000284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88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959" priority="28" operator="containsText" text="красная зона">
      <formula>NOT(ISERROR(SEARCH("красная зона",E6)))</formula>
    </cfRule>
    <cfRule type="containsText" dxfId="958" priority="29" operator="containsText" text="зеленая зона">
      <formula>NOT(ISERROR(SEARCH("зеленая зона",E6)))</formula>
    </cfRule>
  </conditionalFormatting>
  <conditionalFormatting sqref="E19">
    <cfRule type="containsText" dxfId="957" priority="26" operator="containsText" text="красная зона">
      <formula>NOT(ISERROR(SEARCH("красная зона",E19)))</formula>
    </cfRule>
    <cfRule type="containsText" dxfId="956" priority="27" operator="containsText" text="зеленая зона">
      <formula>NOT(ISERROR(SEARCH("зеленая зона",E19)))</formula>
    </cfRule>
  </conditionalFormatting>
  <conditionalFormatting sqref="E22">
    <cfRule type="containsText" dxfId="955" priority="24" operator="containsText" text="красная зона">
      <formula>NOT(ISERROR(SEARCH("красная зона",E22)))</formula>
    </cfRule>
    <cfRule type="containsText" dxfId="954" priority="25" operator="containsText" text="зеленая зона">
      <formula>NOT(ISERROR(SEARCH("зеленая зона",E22)))</formula>
    </cfRule>
  </conditionalFormatting>
  <conditionalFormatting sqref="E23">
    <cfRule type="containsText" dxfId="953" priority="22" operator="containsText" text="красная зона">
      <formula>NOT(ISERROR(SEARCH("красная зона",E23)))</formula>
    </cfRule>
    <cfRule type="containsText" dxfId="952" priority="23" operator="containsText" text="зеленая зона">
      <formula>NOT(ISERROR(SEARCH("зеленая зона",E23)))</formula>
    </cfRule>
  </conditionalFormatting>
  <conditionalFormatting sqref="E24">
    <cfRule type="containsText" dxfId="951" priority="20" operator="containsText" text="красная зона">
      <formula>NOT(ISERROR(SEARCH("красная зона",E24)))</formula>
    </cfRule>
    <cfRule type="containsText" dxfId="950" priority="21" operator="containsText" text="зеленая зона">
      <formula>NOT(ISERROR(SEARCH("зеленая зона",E24)))</formula>
    </cfRule>
  </conditionalFormatting>
  <conditionalFormatting sqref="H6">
    <cfRule type="containsText" dxfId="949" priority="18" operator="containsText" text="красная зона">
      <formula>NOT(ISERROR(SEARCH("красная зона",H6)))</formula>
    </cfRule>
    <cfRule type="containsText" dxfId="948" priority="19" operator="containsText" text="зеленая зона">
      <formula>NOT(ISERROR(SEARCH("зеленая зона",H6)))</formula>
    </cfRule>
  </conditionalFormatting>
  <conditionalFormatting sqref="I3">
    <cfRule type="containsText" dxfId="947" priority="15" operator="containsText" text="красная зона">
      <formula>NOT(ISERROR(SEARCH("красная зона",I3)))</formula>
    </cfRule>
    <cfRule type="containsText" dxfId="946" priority="16" operator="containsText" text="зеленая зона">
      <formula>NOT(ISERROR(SEARCH("зеленая зона",I3)))</formula>
    </cfRule>
  </conditionalFormatting>
  <conditionalFormatting sqref="H10:H11">
    <cfRule type="containsText" dxfId="945" priority="13" operator="containsText" text="ниже">
      <formula>NOT(ISERROR(SEARCH("ниже",H10)))</formula>
    </cfRule>
    <cfRule type="containsText" dxfId="944" priority="14" operator="containsText" text="выше">
      <formula>NOT(ISERROR(SEARCH("выше",H10)))</formula>
    </cfRule>
  </conditionalFormatting>
  <conditionalFormatting sqref="H13:H15">
    <cfRule type="containsText" dxfId="943" priority="11" operator="containsText" text="ниже">
      <formula>NOT(ISERROR(SEARCH("ниже",H13)))</formula>
    </cfRule>
    <cfRule type="containsText" dxfId="942" priority="12" operator="containsText" text="выше">
      <formula>NOT(ISERROR(SEARCH("выше",H13)))</formula>
    </cfRule>
  </conditionalFormatting>
  <conditionalFormatting sqref="H19:H24">
    <cfRule type="containsText" dxfId="941" priority="9" operator="containsText" text="ниже">
      <formula>NOT(ISERROR(SEARCH("ниже",H19)))</formula>
    </cfRule>
    <cfRule type="containsText" dxfId="940" priority="10" operator="containsText" text="выше">
      <formula>NOT(ISERROR(SEARCH("выше",H19)))</formula>
    </cfRule>
  </conditionalFormatting>
  <conditionalFormatting sqref="H28:H31">
    <cfRule type="containsText" dxfId="939" priority="3" operator="containsText" text="ниже">
      <formula>NOT(ISERROR(SEARCH("ниже",H28)))</formula>
    </cfRule>
    <cfRule type="containsText" dxfId="938" priority="4" operator="containsText" text="выше">
      <formula>NOT(ISERROR(SEARCH("выше",H28)))</formula>
    </cfRule>
  </conditionalFormatting>
  <conditionalFormatting sqref="H35:H36">
    <cfRule type="containsText" dxfId="937" priority="1" operator="containsText" text="ниже">
      <formula>NOT(ISERROR(SEARCH("ниже",H35)))</formula>
    </cfRule>
    <cfRule type="containsText" dxfId="936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92B8E874-860B-4F29-ACB1-8E07BCEE9AE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6" zoomScale="60" zoomScaleNormal="60" workbookViewId="0">
      <selection activeCell="Q21" sqref="Q21"/>
    </sheetView>
  </sheetViews>
  <sheetFormatPr defaultRowHeight="18.75" x14ac:dyDescent="0.25"/>
  <cols>
    <col min="1" max="1" width="4.28515625" style="45" customWidth="1"/>
    <col min="2" max="2" width="60.5703125" style="45" customWidth="1"/>
    <col min="3" max="3" width="20.140625" style="43" customWidth="1"/>
    <col min="4" max="4" width="17.85546875" style="43" customWidth="1"/>
    <col min="5" max="5" width="25.7109375" style="44" customWidth="1"/>
    <col min="6" max="6" width="22.5703125" style="43" customWidth="1"/>
    <col min="7" max="7" width="24.5703125" style="43" customWidth="1"/>
    <col min="8" max="8" width="26.140625" style="43" customWidth="1"/>
    <col min="9" max="9" width="17.7109375" style="42" customWidth="1"/>
    <col min="10" max="16384" width="9.140625" style="41"/>
  </cols>
  <sheetData>
    <row r="1" spans="1:11" s="76" customFormat="1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42"/>
      <c r="K1" s="205"/>
    </row>
    <row r="2" spans="1:11" s="67" customFormat="1" ht="23.25" x14ac:dyDescent="0.25">
      <c r="A2" s="349" t="s">
        <v>81</v>
      </c>
      <c r="B2" s="349"/>
      <c r="C2" s="350"/>
      <c r="D2" s="350"/>
      <c r="E2" s="350"/>
      <c r="F2" s="350"/>
      <c r="G2" s="350"/>
      <c r="H2" s="350"/>
      <c r="I2" s="42"/>
      <c r="K2" s="206"/>
    </row>
    <row r="3" spans="1:11" s="67" customFormat="1" x14ac:dyDescent="0.25">
      <c r="A3" s="351" t="s">
        <v>1</v>
      </c>
      <c r="B3" s="352"/>
      <c r="C3" s="340">
        <v>29</v>
      </c>
      <c r="D3" s="341"/>
      <c r="E3" s="81" t="s">
        <v>2</v>
      </c>
      <c r="F3" s="380" t="s">
        <v>270</v>
      </c>
      <c r="G3" s="381"/>
      <c r="H3" s="81" t="s">
        <v>2</v>
      </c>
      <c r="I3" s="353" t="s">
        <v>3</v>
      </c>
      <c r="K3" s="206"/>
    </row>
    <row r="4" spans="1:11" ht="18.75" customHeight="1" x14ac:dyDescent="0.25">
      <c r="A4" s="351"/>
      <c r="B4" s="352"/>
      <c r="C4" s="355" t="s">
        <v>4</v>
      </c>
      <c r="D4" s="356"/>
      <c r="E4" s="83">
        <v>70</v>
      </c>
      <c r="F4" s="355" t="s">
        <v>5</v>
      </c>
      <c r="G4" s="356"/>
      <c r="H4" s="83">
        <v>82.6</v>
      </c>
      <c r="I4" s="353"/>
      <c r="K4" s="207"/>
    </row>
    <row r="5" spans="1:11" x14ac:dyDescent="0.25">
      <c r="A5" s="75"/>
      <c r="B5" s="74"/>
      <c r="C5" s="357" t="s">
        <v>6</v>
      </c>
      <c r="D5" s="358"/>
      <c r="E5" s="358"/>
      <c r="F5" s="359" t="s">
        <v>7</v>
      </c>
      <c r="G5" s="360"/>
      <c r="H5" s="361"/>
      <c r="I5" s="354"/>
      <c r="K5" s="207"/>
    </row>
    <row r="6" spans="1:11" ht="56.25" x14ac:dyDescent="0.25">
      <c r="A6" s="73" t="s">
        <v>8</v>
      </c>
      <c r="B6" s="86" t="s">
        <v>9</v>
      </c>
      <c r="C6" s="86" t="s">
        <v>10</v>
      </c>
      <c r="D6" s="86" t="s">
        <v>11</v>
      </c>
      <c r="E6" s="85" t="s">
        <v>12</v>
      </c>
      <c r="F6" s="86" t="s">
        <v>10</v>
      </c>
      <c r="G6" s="86" t="s">
        <v>11</v>
      </c>
      <c r="H6" s="85" t="s">
        <v>12</v>
      </c>
      <c r="I6" s="354"/>
      <c r="K6" s="207"/>
    </row>
    <row r="7" spans="1:11" s="67" customFormat="1" ht="18.75" customHeight="1" x14ac:dyDescent="0.25">
      <c r="A7" s="344" t="s">
        <v>13</v>
      </c>
      <c r="B7" s="345"/>
      <c r="C7" s="345"/>
      <c r="D7" s="345"/>
      <c r="E7" s="345"/>
      <c r="F7" s="345"/>
      <c r="G7" s="345"/>
      <c r="H7" s="345"/>
      <c r="I7" s="345"/>
      <c r="K7" s="206"/>
    </row>
    <row r="8" spans="1:11" s="67" customFormat="1" ht="18.75" customHeight="1" x14ac:dyDescent="0.25">
      <c r="A8" s="337" t="s">
        <v>14</v>
      </c>
      <c r="B8" s="333"/>
      <c r="C8" s="346">
        <v>14</v>
      </c>
      <c r="D8" s="347"/>
      <c r="E8" s="210" t="s">
        <v>2</v>
      </c>
      <c r="F8" s="346">
        <v>37</v>
      </c>
      <c r="G8" s="347"/>
      <c r="H8" s="210" t="s">
        <v>2</v>
      </c>
      <c r="I8" s="42"/>
      <c r="K8" s="206"/>
    </row>
    <row r="9" spans="1:11" ht="18.75" customHeight="1" x14ac:dyDescent="0.25">
      <c r="A9" s="337"/>
      <c r="B9" s="333"/>
      <c r="C9" s="340" t="s">
        <v>463</v>
      </c>
      <c r="D9" s="341"/>
      <c r="E9" s="81">
        <v>68.599999999999994</v>
      </c>
      <c r="F9" s="342" t="s">
        <v>463</v>
      </c>
      <c r="G9" s="343"/>
      <c r="H9" s="80">
        <v>68.099999999999994</v>
      </c>
      <c r="K9" s="207"/>
    </row>
    <row r="10" spans="1:11" ht="93.75" x14ac:dyDescent="0.25">
      <c r="A10" s="64">
        <v>1</v>
      </c>
      <c r="B10" s="63" t="str">
        <f>[1]СВОД!F10</f>
        <v>Доля фонда оплаты труда педагогических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0" s="71">
        <v>58</v>
      </c>
      <c r="D10" s="68">
        <v>53.8</v>
      </c>
      <c r="E10" s="49" t="s">
        <v>80</v>
      </c>
      <c r="F10" s="70">
        <v>56.2</v>
      </c>
      <c r="G10" s="69">
        <v>53.8</v>
      </c>
      <c r="H10" s="47" t="s">
        <v>141</v>
      </c>
      <c r="I10" s="46">
        <f>G10-D10</f>
        <v>0</v>
      </c>
      <c r="K10" s="207"/>
    </row>
    <row r="11" spans="1:11" ht="93.75" x14ac:dyDescent="0.25">
      <c r="A11" s="59">
        <v>2</v>
      </c>
      <c r="B11" s="51" t="str">
        <f>[1]СВОД!F11</f>
        <v>Доля фонда оплаты труда руководящих работников в общем фонде оплаты труда работников организаций, осуществляющих образовательную деятельность по основным общеобразовательным программам, %</v>
      </c>
      <c r="C11" s="68">
        <v>10.7</v>
      </c>
      <c r="D11" s="68">
        <v>11</v>
      </c>
      <c r="E11" s="49" t="s">
        <v>79</v>
      </c>
      <c r="F11" s="50">
        <v>11</v>
      </c>
      <c r="G11" s="60">
        <v>10.7</v>
      </c>
      <c r="H11" s="47" t="s">
        <v>190</v>
      </c>
      <c r="I11" s="46">
        <f>D11-G11</f>
        <v>0.30000000000000071</v>
      </c>
      <c r="K11" s="207"/>
    </row>
    <row r="12" spans="1:11" ht="75" x14ac:dyDescent="0.25">
      <c r="A12" s="59">
        <v>3</v>
      </c>
      <c r="B12" s="51" t="s">
        <v>17</v>
      </c>
      <c r="C12" s="330" t="s">
        <v>18</v>
      </c>
      <c r="D12" s="331"/>
      <c r="E12" s="332"/>
      <c r="F12" s="330" t="s">
        <v>18</v>
      </c>
      <c r="G12" s="331"/>
      <c r="H12" s="331"/>
      <c r="I12" s="46"/>
      <c r="K12" s="207"/>
    </row>
    <row r="13" spans="1:11" ht="56.25" x14ac:dyDescent="0.25">
      <c r="A13" s="59">
        <v>4</v>
      </c>
      <c r="B13" s="51" t="str">
        <f>[1]СВОД!F15</f>
        <v>Численность педагогических работников в расчете на одного руководящего работника образовательных организаций, человек</v>
      </c>
      <c r="C13" s="61">
        <v>7.6</v>
      </c>
      <c r="D13" s="61">
        <v>6.8</v>
      </c>
      <c r="E13" s="49" t="s">
        <v>78</v>
      </c>
      <c r="F13" s="50">
        <v>7.6</v>
      </c>
      <c r="G13" s="50">
        <v>7.3</v>
      </c>
      <c r="H13" s="47" t="s">
        <v>264</v>
      </c>
      <c r="I13" s="46">
        <f>G13-D13</f>
        <v>0.5</v>
      </c>
      <c r="K13" s="207"/>
    </row>
    <row r="14" spans="1:11" ht="93.75" x14ac:dyDescent="0.25">
      <c r="A14" s="59">
        <v>5</v>
      </c>
      <c r="B14" s="51" t="s">
        <v>19</v>
      </c>
      <c r="C14" s="330" t="s">
        <v>20</v>
      </c>
      <c r="D14" s="331"/>
      <c r="E14" s="332"/>
      <c r="F14" s="61">
        <v>32.700000000000003</v>
      </c>
      <c r="G14" s="61">
        <v>28.8</v>
      </c>
      <c r="H14" s="47" t="s">
        <v>265</v>
      </c>
      <c r="I14" s="46"/>
      <c r="J14" s="67"/>
      <c r="K14" s="207"/>
    </row>
    <row r="15" spans="1:11" ht="112.5" x14ac:dyDescent="0.25">
      <c r="A15" s="59">
        <v>6</v>
      </c>
      <c r="B15" s="51" t="s">
        <v>21</v>
      </c>
      <c r="C15" s="61">
        <v>36.200000000000003</v>
      </c>
      <c r="D15" s="61">
        <v>42</v>
      </c>
      <c r="E15" s="85" t="s">
        <v>42</v>
      </c>
      <c r="F15" s="61">
        <v>34.5</v>
      </c>
      <c r="G15" s="61">
        <v>65</v>
      </c>
      <c r="H15" s="47" t="s">
        <v>57</v>
      </c>
      <c r="I15" s="46">
        <f>D15-G15</f>
        <v>-23</v>
      </c>
      <c r="K15" s="207"/>
    </row>
    <row r="16" spans="1:11" ht="75" x14ac:dyDescent="0.25">
      <c r="A16" s="59">
        <v>7</v>
      </c>
      <c r="B16" s="51" t="s">
        <v>22</v>
      </c>
      <c r="C16" s="330" t="s">
        <v>18</v>
      </c>
      <c r="D16" s="331"/>
      <c r="E16" s="332"/>
      <c r="F16" s="330" t="s">
        <v>18</v>
      </c>
      <c r="G16" s="331"/>
      <c r="H16" s="331"/>
      <c r="I16" s="46"/>
      <c r="K16" s="207"/>
    </row>
    <row r="17" spans="1:11" ht="93.75" x14ac:dyDescent="0.25">
      <c r="A17" s="59">
        <v>8</v>
      </c>
      <c r="B17" s="51" t="s">
        <v>23</v>
      </c>
      <c r="C17" s="330" t="s">
        <v>18</v>
      </c>
      <c r="D17" s="331"/>
      <c r="E17" s="332"/>
      <c r="F17" s="330" t="s">
        <v>18</v>
      </c>
      <c r="G17" s="331"/>
      <c r="H17" s="331"/>
      <c r="I17" s="46"/>
      <c r="K17" s="207"/>
    </row>
    <row r="18" spans="1:11" ht="75" x14ac:dyDescent="0.25">
      <c r="A18" s="59">
        <v>9</v>
      </c>
      <c r="B18" s="51" t="s">
        <v>24</v>
      </c>
      <c r="C18" s="330" t="s">
        <v>18</v>
      </c>
      <c r="D18" s="331"/>
      <c r="E18" s="332"/>
      <c r="F18" s="330" t="s">
        <v>18</v>
      </c>
      <c r="G18" s="331"/>
      <c r="H18" s="331"/>
      <c r="I18" s="46"/>
      <c r="K18" s="207"/>
    </row>
    <row r="19" spans="1:11" ht="93.75" x14ac:dyDescent="0.25">
      <c r="A19" s="59">
        <v>10</v>
      </c>
      <c r="B19" s="51" t="s">
        <v>25</v>
      </c>
      <c r="C19" s="61">
        <v>82.55</v>
      </c>
      <c r="D19" s="61">
        <v>77.8</v>
      </c>
      <c r="E19" s="49" t="s">
        <v>77</v>
      </c>
      <c r="F19" s="61">
        <v>95.1</v>
      </c>
      <c r="G19" s="61">
        <v>55.6</v>
      </c>
      <c r="H19" s="47" t="s">
        <v>56</v>
      </c>
      <c r="I19" s="46">
        <f>G19-D19</f>
        <v>-22.199999999999996</v>
      </c>
      <c r="K19" s="207"/>
    </row>
    <row r="20" spans="1:11" ht="93.75" x14ac:dyDescent="0.25">
      <c r="A20" s="59">
        <v>11</v>
      </c>
      <c r="B20" s="51" t="s">
        <v>26</v>
      </c>
      <c r="C20" s="330" t="s">
        <v>20</v>
      </c>
      <c r="D20" s="331"/>
      <c r="E20" s="332"/>
      <c r="F20" s="61">
        <v>100</v>
      </c>
      <c r="G20" s="61">
        <v>100</v>
      </c>
      <c r="H20" s="47" t="s">
        <v>55</v>
      </c>
      <c r="I20" s="46"/>
      <c r="K20" s="207"/>
    </row>
    <row r="21" spans="1:11" ht="75" x14ac:dyDescent="0.25">
      <c r="A21" s="59">
        <v>12</v>
      </c>
      <c r="B21" s="51" t="s">
        <v>27</v>
      </c>
      <c r="C21" s="61">
        <v>100</v>
      </c>
      <c r="D21" s="61">
        <v>100</v>
      </c>
      <c r="E21" s="49" t="s">
        <v>31</v>
      </c>
      <c r="F21" s="61">
        <v>100</v>
      </c>
      <c r="G21" s="61">
        <v>100</v>
      </c>
      <c r="H21" s="47" t="s">
        <v>46</v>
      </c>
      <c r="I21" s="46">
        <f>G21-D21</f>
        <v>0</v>
      </c>
      <c r="K21" s="207"/>
    </row>
    <row r="22" spans="1:11" ht="56.25" x14ac:dyDescent="0.25">
      <c r="A22" s="59">
        <v>13</v>
      </c>
      <c r="B22" s="51" t="s">
        <v>28</v>
      </c>
      <c r="C22" s="61">
        <v>62.2</v>
      </c>
      <c r="D22" s="61">
        <v>50</v>
      </c>
      <c r="E22" s="49" t="s">
        <v>15</v>
      </c>
      <c r="F22" s="61">
        <v>60.8</v>
      </c>
      <c r="G22" s="61">
        <v>37.5</v>
      </c>
      <c r="H22" s="47" t="s">
        <v>255</v>
      </c>
      <c r="I22" s="46">
        <f>G22-D22</f>
        <v>-12.5</v>
      </c>
      <c r="K22" s="207"/>
    </row>
    <row r="23" spans="1:11" ht="56.25" x14ac:dyDescent="0.25">
      <c r="A23" s="59">
        <v>14</v>
      </c>
      <c r="B23" s="51" t="s">
        <v>29</v>
      </c>
      <c r="C23" s="61">
        <v>75.599999999999994</v>
      </c>
      <c r="D23" s="61">
        <v>100</v>
      </c>
      <c r="E23" s="49" t="s">
        <v>31</v>
      </c>
      <c r="F23" s="61">
        <v>83.8</v>
      </c>
      <c r="G23" s="61">
        <v>87.5</v>
      </c>
      <c r="H23" s="47" t="s">
        <v>266</v>
      </c>
      <c r="I23" s="46">
        <f>G23-D23</f>
        <v>-12.5</v>
      </c>
      <c r="K23" s="207"/>
    </row>
    <row r="24" spans="1:11" ht="56.25" x14ac:dyDescent="0.25">
      <c r="A24" s="59">
        <v>15</v>
      </c>
      <c r="B24" s="51" t="s">
        <v>30</v>
      </c>
      <c r="C24" s="65">
        <v>82.4</v>
      </c>
      <c r="D24" s="59">
        <v>81.3</v>
      </c>
      <c r="E24" s="49" t="s">
        <v>42</v>
      </c>
      <c r="F24" s="61">
        <v>94.8</v>
      </c>
      <c r="G24" s="61">
        <v>96.5</v>
      </c>
      <c r="H24" s="47" t="s">
        <v>47</v>
      </c>
      <c r="I24" s="46">
        <f>G24-D24</f>
        <v>15.200000000000003</v>
      </c>
      <c r="K24" s="207"/>
    </row>
    <row r="25" spans="1:11" ht="18.75" customHeight="1" x14ac:dyDescent="0.25">
      <c r="A25" s="333" t="s">
        <v>32</v>
      </c>
      <c r="B25" s="334"/>
      <c r="C25" s="335"/>
      <c r="D25" s="335"/>
      <c r="E25" s="335"/>
      <c r="F25" s="335"/>
      <c r="G25" s="335"/>
      <c r="H25" s="335"/>
      <c r="I25" s="336"/>
      <c r="K25" s="207"/>
    </row>
    <row r="26" spans="1:11" x14ac:dyDescent="0.25">
      <c r="A26" s="337" t="s">
        <v>14</v>
      </c>
      <c r="B26" s="333"/>
      <c r="C26" s="338">
        <v>31</v>
      </c>
      <c r="D26" s="339"/>
      <c r="E26" s="217" t="s">
        <v>2</v>
      </c>
      <c r="F26" s="338">
        <v>5</v>
      </c>
      <c r="G26" s="339"/>
      <c r="H26" s="218" t="s">
        <v>2</v>
      </c>
      <c r="I26" s="56"/>
      <c r="K26" s="207"/>
    </row>
    <row r="27" spans="1:11" x14ac:dyDescent="0.25">
      <c r="A27" s="337"/>
      <c r="B27" s="333"/>
      <c r="C27" s="340" t="s">
        <v>463</v>
      </c>
      <c r="D27" s="341"/>
      <c r="E27" s="81">
        <v>68.900000000000006</v>
      </c>
      <c r="F27" s="342" t="s">
        <v>463</v>
      </c>
      <c r="G27" s="343"/>
      <c r="H27" s="80">
        <v>87.3</v>
      </c>
      <c r="I27" s="56"/>
      <c r="K27" s="207"/>
    </row>
    <row r="28" spans="1:11" ht="56.25" x14ac:dyDescent="0.25">
      <c r="A28" s="64">
        <v>16</v>
      </c>
      <c r="B28" s="63" t="str">
        <f>[1]СВОД!F29</f>
        <v>Достижение минимального уровня подготовки, %</v>
      </c>
      <c r="C28" s="61">
        <v>76.95</v>
      </c>
      <c r="D28" s="61">
        <v>74.3</v>
      </c>
      <c r="E28" s="49" t="s">
        <v>76</v>
      </c>
      <c r="F28" s="61">
        <v>81.099999999999994</v>
      </c>
      <c r="G28" s="61">
        <v>78</v>
      </c>
      <c r="H28" s="47" t="s">
        <v>167</v>
      </c>
      <c r="I28" s="46">
        <f>G28-D28</f>
        <v>3.7000000000000028</v>
      </c>
      <c r="K28" s="207"/>
    </row>
    <row r="29" spans="1:11" ht="56.25" x14ac:dyDescent="0.25">
      <c r="A29" s="59">
        <v>17</v>
      </c>
      <c r="B29" s="51" t="str">
        <f>[1]СВОД!F30</f>
        <v>Достижение высокого уровня подготовки, %</v>
      </c>
      <c r="C29" s="61">
        <v>3.2</v>
      </c>
      <c r="D29" s="61">
        <v>2</v>
      </c>
      <c r="E29" s="62" t="s">
        <v>16</v>
      </c>
      <c r="F29" s="50">
        <v>4.5999999999999996</v>
      </c>
      <c r="G29" s="60">
        <v>6</v>
      </c>
      <c r="H29" s="47" t="s">
        <v>60</v>
      </c>
      <c r="I29" s="46">
        <f>G29-D29</f>
        <v>4</v>
      </c>
      <c r="K29" s="207"/>
    </row>
    <row r="30" spans="1:11" ht="56.25" x14ac:dyDescent="0.25">
      <c r="A30" s="59">
        <v>18</v>
      </c>
      <c r="B30" s="51" t="str">
        <f>[1]СВОД!F31</f>
        <v>Функциональная грамотность, %</v>
      </c>
      <c r="C30" s="61">
        <v>48.95</v>
      </c>
      <c r="D30" s="61">
        <v>51.9</v>
      </c>
      <c r="E30" s="49" t="s">
        <v>75</v>
      </c>
      <c r="F30" s="50">
        <v>53.6</v>
      </c>
      <c r="G30" s="60">
        <v>51.6</v>
      </c>
      <c r="H30" s="47" t="s">
        <v>164</v>
      </c>
      <c r="I30" s="46">
        <v>0</v>
      </c>
      <c r="K30" s="207"/>
    </row>
    <row r="31" spans="1:11" ht="150" x14ac:dyDescent="0.25">
      <c r="A31" s="59">
        <v>19</v>
      </c>
      <c r="B31" s="51" t="s">
        <v>33</v>
      </c>
      <c r="C31" s="330" t="s">
        <v>20</v>
      </c>
      <c r="D31" s="331"/>
      <c r="E31" s="332"/>
      <c r="F31" s="87">
        <v>71.8</v>
      </c>
      <c r="G31" s="57">
        <v>95.6</v>
      </c>
      <c r="H31" s="47" t="s">
        <v>261</v>
      </c>
      <c r="I31" s="46"/>
      <c r="K31" s="207"/>
    </row>
    <row r="32" spans="1:11" ht="18.75" customHeight="1" x14ac:dyDescent="0.25">
      <c r="A32" s="333" t="s">
        <v>34</v>
      </c>
      <c r="B32" s="334"/>
      <c r="C32" s="335"/>
      <c r="D32" s="335"/>
      <c r="E32" s="335"/>
      <c r="F32" s="335"/>
      <c r="G32" s="335"/>
      <c r="H32" s="335"/>
      <c r="I32" s="336"/>
      <c r="K32" s="207"/>
    </row>
    <row r="33" spans="1:11" x14ac:dyDescent="0.25">
      <c r="A33" s="337" t="s">
        <v>35</v>
      </c>
      <c r="B33" s="333"/>
      <c r="C33" s="338">
        <v>39</v>
      </c>
      <c r="D33" s="339"/>
      <c r="E33" s="218" t="s">
        <v>2</v>
      </c>
      <c r="F33" s="338" t="s">
        <v>267</v>
      </c>
      <c r="G33" s="339"/>
      <c r="H33" s="218" t="s">
        <v>2</v>
      </c>
      <c r="I33" s="56"/>
      <c r="K33" s="207"/>
    </row>
    <row r="34" spans="1:11" x14ac:dyDescent="0.25">
      <c r="A34" s="337"/>
      <c r="B34" s="333"/>
      <c r="C34" s="340" t="s">
        <v>463</v>
      </c>
      <c r="D34" s="341"/>
      <c r="E34" s="81">
        <v>74.900000000000006</v>
      </c>
      <c r="F34" s="342" t="s">
        <v>463</v>
      </c>
      <c r="G34" s="343"/>
      <c r="H34" s="80">
        <v>97.5</v>
      </c>
      <c r="I34" s="56"/>
      <c r="K34" s="207"/>
    </row>
    <row r="35" spans="1:11" ht="168.75" x14ac:dyDescent="0.25">
      <c r="A35" s="55">
        <v>20</v>
      </c>
      <c r="B35" s="51" t="s">
        <v>36</v>
      </c>
      <c r="C35" s="327" t="s">
        <v>20</v>
      </c>
      <c r="D35" s="328"/>
      <c r="E35" s="329"/>
      <c r="F35" s="88">
        <v>96.2</v>
      </c>
      <c r="G35" s="53">
        <v>92.8</v>
      </c>
      <c r="H35" s="47" t="s">
        <v>51</v>
      </c>
      <c r="I35" s="46"/>
      <c r="K35" s="207"/>
    </row>
    <row r="36" spans="1:11" ht="210" customHeight="1" x14ac:dyDescent="0.25">
      <c r="A36" s="50">
        <v>21</v>
      </c>
      <c r="B36" s="51" t="s">
        <v>37</v>
      </c>
      <c r="C36" s="50">
        <v>97.05</v>
      </c>
      <c r="D36" s="50">
        <v>99.5</v>
      </c>
      <c r="E36" s="49" t="s">
        <v>74</v>
      </c>
      <c r="F36" s="52">
        <v>98.4</v>
      </c>
      <c r="G36" s="50">
        <v>99.3</v>
      </c>
      <c r="H36" s="47" t="s">
        <v>186</v>
      </c>
      <c r="I36" s="46">
        <f>G36-D36</f>
        <v>-0.20000000000000284</v>
      </c>
      <c r="K36" s="207"/>
    </row>
    <row r="37" spans="1:11" ht="131.25" x14ac:dyDescent="0.25">
      <c r="A37" s="50">
        <v>22</v>
      </c>
      <c r="B37" s="51" t="str">
        <f>[1]СВОД!F39</f>
        <v>Доля общеобразовательных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муниципальных общеобразовательных организаций, %</v>
      </c>
      <c r="C37" s="50">
        <v>100</v>
      </c>
      <c r="D37" s="50">
        <v>100</v>
      </c>
      <c r="E37" s="49" t="s">
        <v>31</v>
      </c>
      <c r="F37" s="48">
        <v>100</v>
      </c>
      <c r="G37" s="48">
        <v>100</v>
      </c>
      <c r="H37" s="77" t="s">
        <v>48</v>
      </c>
      <c r="I37" s="46">
        <f>G37-D37</f>
        <v>0</v>
      </c>
      <c r="K37" s="207"/>
    </row>
    <row r="38" spans="1:11" x14ac:dyDescent="0.25">
      <c r="K38" s="207"/>
    </row>
    <row r="39" spans="1:11" x14ac:dyDescent="0.25">
      <c r="K39" s="207"/>
    </row>
    <row r="40" spans="1:11" x14ac:dyDescent="0.25">
      <c r="K40" s="207"/>
    </row>
    <row r="41" spans="1:11" x14ac:dyDescent="0.25">
      <c r="K41" s="207"/>
    </row>
    <row r="42" spans="1:11" x14ac:dyDescent="0.25">
      <c r="K42" s="207"/>
    </row>
    <row r="43" spans="1:11" x14ac:dyDescent="0.25">
      <c r="K43" s="207"/>
    </row>
    <row r="44" spans="1:11" x14ac:dyDescent="0.25">
      <c r="K44" s="207"/>
    </row>
    <row r="45" spans="1:11" x14ac:dyDescent="0.25">
      <c r="K45" s="207"/>
    </row>
    <row r="46" spans="1:11" x14ac:dyDescent="0.25">
      <c r="K46" s="207"/>
    </row>
    <row r="47" spans="1:11" x14ac:dyDescent="0.25">
      <c r="K47" s="207"/>
    </row>
    <row r="48" spans="1:11" x14ac:dyDescent="0.25">
      <c r="K48" s="207"/>
    </row>
    <row r="49" spans="11:11" x14ac:dyDescent="0.25">
      <c r="K49" s="207"/>
    </row>
    <row r="50" spans="11:11" x14ac:dyDescent="0.25">
      <c r="K50" s="207"/>
    </row>
    <row r="51" spans="11:11" x14ac:dyDescent="0.25">
      <c r="K51" s="207"/>
    </row>
    <row r="52" spans="11:11" x14ac:dyDescent="0.25">
      <c r="K52" s="207"/>
    </row>
    <row r="53" spans="11:11" x14ac:dyDescent="0.25">
      <c r="K53" s="207"/>
    </row>
    <row r="54" spans="11:11" x14ac:dyDescent="0.25">
      <c r="K54" s="207"/>
    </row>
    <row r="55" spans="11:11" x14ac:dyDescent="0.25">
      <c r="K55" s="207"/>
    </row>
    <row r="56" spans="11:11" x14ac:dyDescent="0.25">
      <c r="K56" s="207"/>
    </row>
    <row r="57" spans="11:11" x14ac:dyDescent="0.25">
      <c r="K57" s="207"/>
    </row>
    <row r="58" spans="11:11" x14ac:dyDescent="0.25">
      <c r="K58" s="207"/>
    </row>
    <row r="59" spans="11:11" x14ac:dyDescent="0.25">
      <c r="K59" s="207"/>
    </row>
    <row r="60" spans="11:11" x14ac:dyDescent="0.25">
      <c r="K60" s="207"/>
    </row>
    <row r="61" spans="11:11" x14ac:dyDescent="0.25">
      <c r="K61" s="207"/>
    </row>
  </sheetData>
  <mergeCells count="40">
    <mergeCell ref="C20:E20"/>
    <mergeCell ref="A32:I32"/>
    <mergeCell ref="C3:D3"/>
    <mergeCell ref="C8:D8"/>
    <mergeCell ref="C9:D9"/>
    <mergeCell ref="F8:G8"/>
    <mergeCell ref="F9:G9"/>
    <mergeCell ref="C4:D4"/>
    <mergeCell ref="F27:G27"/>
    <mergeCell ref="C33:D33"/>
    <mergeCell ref="C34:D34"/>
    <mergeCell ref="F33:G33"/>
    <mergeCell ref="F34:G34"/>
    <mergeCell ref="C31:E31"/>
    <mergeCell ref="C35:E35"/>
    <mergeCell ref="C5:E5"/>
    <mergeCell ref="A8:B9"/>
    <mergeCell ref="A33:B34"/>
    <mergeCell ref="C14:E14"/>
    <mergeCell ref="A26:B27"/>
    <mergeCell ref="A25:I25"/>
    <mergeCell ref="C26:D26"/>
    <mergeCell ref="C27:D27"/>
    <mergeCell ref="F26:G26"/>
    <mergeCell ref="F5:H5"/>
    <mergeCell ref="A7:I7"/>
    <mergeCell ref="I3:I6"/>
    <mergeCell ref="A3:B4"/>
    <mergeCell ref="F4:G4"/>
    <mergeCell ref="F3:G3"/>
    <mergeCell ref="A1:H1"/>
    <mergeCell ref="A2:H2"/>
    <mergeCell ref="F16:H16"/>
    <mergeCell ref="C16:E16"/>
    <mergeCell ref="F18:H18"/>
    <mergeCell ref="C18:E18"/>
    <mergeCell ref="F17:H17"/>
    <mergeCell ref="C17:E17"/>
    <mergeCell ref="F12:H12"/>
    <mergeCell ref="C12:E12"/>
  </mergeCells>
  <conditionalFormatting sqref="E6 E10:E11 E15 E21 E36:E1048576 E28:E30 E13">
    <cfRule type="containsText" dxfId="935" priority="24" operator="containsText" text="красная зона">
      <formula>NOT(ISERROR(SEARCH("красная зона",E6)))</formula>
    </cfRule>
    <cfRule type="containsText" dxfId="934" priority="25" operator="containsText" text="зеленая зона">
      <formula>NOT(ISERROR(SEARCH("зеленая зона",E6)))</formula>
    </cfRule>
  </conditionalFormatting>
  <conditionalFormatting sqref="E19">
    <cfRule type="containsText" dxfId="933" priority="22" operator="containsText" text="красная зона">
      <formula>NOT(ISERROR(SEARCH("красная зона",E19)))</formula>
    </cfRule>
    <cfRule type="containsText" dxfId="932" priority="23" operator="containsText" text="зеленая зона">
      <formula>NOT(ISERROR(SEARCH("зеленая зона",E19)))</formula>
    </cfRule>
  </conditionalFormatting>
  <conditionalFormatting sqref="E22">
    <cfRule type="containsText" dxfId="931" priority="20" operator="containsText" text="красная зона">
      <formula>NOT(ISERROR(SEARCH("красная зона",E22)))</formula>
    </cfRule>
    <cfRule type="containsText" dxfId="930" priority="21" operator="containsText" text="зеленая зона">
      <formula>NOT(ISERROR(SEARCH("зеленая зона",E22)))</formula>
    </cfRule>
  </conditionalFormatting>
  <conditionalFormatting sqref="E23">
    <cfRule type="containsText" dxfId="929" priority="18" operator="containsText" text="красная зона">
      <formula>NOT(ISERROR(SEARCH("красная зона",E23)))</formula>
    </cfRule>
    <cfRule type="containsText" dxfId="928" priority="19" operator="containsText" text="зеленая зона">
      <formula>NOT(ISERROR(SEARCH("зеленая зона",E23)))</formula>
    </cfRule>
  </conditionalFormatting>
  <conditionalFormatting sqref="E24">
    <cfRule type="containsText" dxfId="927" priority="16" operator="containsText" text="красная зона">
      <formula>NOT(ISERROR(SEARCH("красная зона",E24)))</formula>
    </cfRule>
    <cfRule type="containsText" dxfId="926" priority="17" operator="containsText" text="зеленая зона">
      <formula>NOT(ISERROR(SEARCH("зеленая зона",E24)))</formula>
    </cfRule>
  </conditionalFormatting>
  <conditionalFormatting sqref="H6">
    <cfRule type="containsText" dxfId="925" priority="14" operator="containsText" text="красная зона">
      <formula>NOT(ISERROR(SEARCH("красная зона",H6)))</formula>
    </cfRule>
    <cfRule type="containsText" dxfId="924" priority="15" operator="containsText" text="зеленая зона">
      <formula>NOT(ISERROR(SEARCH("зеленая зона",H6)))</formula>
    </cfRule>
  </conditionalFormatting>
  <conditionalFormatting sqref="I3">
    <cfRule type="containsText" dxfId="923" priority="11" operator="containsText" text="красная зона">
      <formula>NOT(ISERROR(SEARCH("красная зона",I3)))</formula>
    </cfRule>
    <cfRule type="containsText" dxfId="922" priority="12" operator="containsText" text="зеленая зона">
      <formula>NOT(ISERROR(SEARCH("зеленая зона",I3)))</formula>
    </cfRule>
  </conditionalFormatting>
  <conditionalFormatting sqref="H10:H11">
    <cfRule type="containsText" dxfId="921" priority="9" operator="containsText" text="ниже">
      <formula>NOT(ISERROR(SEARCH("ниже",H10)))</formula>
    </cfRule>
    <cfRule type="containsText" dxfId="920" priority="10" operator="containsText" text="выше">
      <formula>NOT(ISERROR(SEARCH("выше",H10)))</formula>
    </cfRule>
  </conditionalFormatting>
  <conditionalFormatting sqref="H13:H15">
    <cfRule type="containsText" dxfId="919" priority="7" operator="containsText" text="ниже">
      <formula>NOT(ISERROR(SEARCH("ниже",H13)))</formula>
    </cfRule>
    <cfRule type="containsText" dxfId="918" priority="8" operator="containsText" text="выше">
      <formula>NOT(ISERROR(SEARCH("выше",H13)))</formula>
    </cfRule>
  </conditionalFormatting>
  <conditionalFormatting sqref="H19:H24">
    <cfRule type="containsText" dxfId="917" priority="5" operator="containsText" text="ниже">
      <formula>NOT(ISERROR(SEARCH("ниже",H19)))</formula>
    </cfRule>
    <cfRule type="containsText" dxfId="916" priority="6" operator="containsText" text="выше">
      <formula>NOT(ISERROR(SEARCH("выше",H19)))</formula>
    </cfRule>
  </conditionalFormatting>
  <conditionalFormatting sqref="H28:H31">
    <cfRule type="containsText" dxfId="915" priority="3" operator="containsText" text="ниже">
      <formula>NOT(ISERROR(SEARCH("ниже",H28)))</formula>
    </cfRule>
    <cfRule type="containsText" dxfId="914" priority="4" operator="containsText" text="выше">
      <formula>NOT(ISERROR(SEARCH("выше",H28)))</formula>
    </cfRule>
  </conditionalFormatting>
  <conditionalFormatting sqref="H35:H36">
    <cfRule type="containsText" dxfId="913" priority="1" operator="containsText" text="ниже">
      <formula>NOT(ISERROR(SEARCH("ниже",H35)))</formula>
    </cfRule>
    <cfRule type="containsText" dxfId="912" priority="2" operator="containsText" text="выше">
      <formula>NOT(ISERROR(SEARCH("выше",H35)))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ED96F080-23B7-4985-A870-C2A0AFDCB2C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I10:I24 I26:I31 I33:I37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Итог</vt:lpstr>
      <vt:lpstr> Создание условий</vt:lpstr>
      <vt:lpstr>Достижение результатов</vt:lpstr>
      <vt:lpstr>Рабочие процессы</vt:lpstr>
      <vt:lpstr>Аларский </vt:lpstr>
      <vt:lpstr>г. Ангарск</vt:lpstr>
      <vt:lpstr>Балаганский</vt:lpstr>
      <vt:lpstr>Баяндаевский</vt:lpstr>
      <vt:lpstr>Бодайбо</vt:lpstr>
      <vt:lpstr>Боханский</vt:lpstr>
      <vt:lpstr>г. Братск</vt:lpstr>
      <vt:lpstr>Братский</vt:lpstr>
      <vt:lpstr>Жигаловский</vt:lpstr>
      <vt:lpstr>Заларинский</vt:lpstr>
      <vt:lpstr>г. Зима</vt:lpstr>
      <vt:lpstr>Зиминский</vt:lpstr>
      <vt:lpstr>г. Иркутск</vt:lpstr>
      <vt:lpstr>Иркутский</vt:lpstr>
      <vt:lpstr>Каз.-Ленский</vt:lpstr>
      <vt:lpstr>Катангский</vt:lpstr>
      <vt:lpstr>Качугский</vt:lpstr>
      <vt:lpstr>Киренский</vt:lpstr>
      <vt:lpstr>Куйтунский</vt:lpstr>
      <vt:lpstr>М.-Чуйский</vt:lpstr>
      <vt:lpstr>НИлимский</vt:lpstr>
      <vt:lpstr>Нижнеудинский</vt:lpstr>
      <vt:lpstr>Нукутский </vt:lpstr>
      <vt:lpstr>Ольхонский</vt:lpstr>
      <vt:lpstr>Осинский</vt:lpstr>
      <vt:lpstr>г. Саянск</vt:lpstr>
      <vt:lpstr>г. Свирск</vt:lpstr>
      <vt:lpstr>Слюдянский</vt:lpstr>
      <vt:lpstr>Тайшетский</vt:lpstr>
      <vt:lpstr>г. Тулун</vt:lpstr>
      <vt:lpstr>Тулунский</vt:lpstr>
      <vt:lpstr>г. Усолье-Сибирское</vt:lpstr>
      <vt:lpstr>Усольский</vt:lpstr>
      <vt:lpstr>У.-Удинский</vt:lpstr>
      <vt:lpstr>г. Усть-Илимск </vt:lpstr>
      <vt:lpstr>У.-Илимский</vt:lpstr>
      <vt:lpstr>УКМО</vt:lpstr>
      <vt:lpstr>г. Черемхово</vt:lpstr>
      <vt:lpstr>Черемховский</vt:lpstr>
      <vt:lpstr>Чунский</vt:lpstr>
      <vt:lpstr>Шелеховский</vt:lpstr>
      <vt:lpstr>Э.-Булугатский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Елена Николаевна</dc:creator>
  <cp:lastModifiedBy>MA_Voronkova</cp:lastModifiedBy>
  <dcterms:created xsi:type="dcterms:W3CDTF">2015-06-05T18:19:34Z</dcterms:created>
  <dcterms:modified xsi:type="dcterms:W3CDTF">2025-03-13T08:43:43Z</dcterms:modified>
</cp:coreProperties>
</file>