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новая 10.04.26\НОК ОД\25-26\"/>
    </mc:Choice>
  </mc:AlternateContent>
  <bookViews>
    <workbookView xWindow="11205" yWindow="0" windowWidth="26220" windowHeight="15510" tabRatio="723"/>
  </bookViews>
  <sheets>
    <sheet name="Усть-Илимск (2)" sheetId="48" r:id="rId1"/>
  </sheets>
  <definedNames>
    <definedName name="_xlnm._FilterDatabase" localSheetId="0" hidden="1">'Усть-Илимск (2)'!$A$4:$AE$41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48" l="1"/>
  <c r="F44" i="48"/>
  <c r="I43" i="48"/>
  <c r="H43" i="48"/>
  <c r="I42" i="48"/>
  <c r="H42" i="48"/>
  <c r="I41" i="48"/>
  <c r="H41" i="48"/>
  <c r="I40" i="48"/>
  <c r="H40" i="48"/>
  <c r="I39" i="48"/>
  <c r="H39" i="48"/>
  <c r="I38" i="48"/>
  <c r="H38" i="48"/>
  <c r="I37" i="48"/>
  <c r="H37" i="48"/>
  <c r="I36" i="48"/>
  <c r="H36" i="48"/>
  <c r="I35" i="48"/>
  <c r="H35" i="48"/>
  <c r="I34" i="48"/>
  <c r="H34" i="48"/>
  <c r="I33" i="48"/>
  <c r="H33" i="48"/>
  <c r="I32" i="48"/>
  <c r="H32" i="48"/>
  <c r="I31" i="48"/>
  <c r="H31" i="48"/>
  <c r="I30" i="48"/>
  <c r="H30" i="48"/>
  <c r="I29" i="48"/>
  <c r="H29" i="48"/>
  <c r="I28" i="48"/>
  <c r="H28" i="48"/>
  <c r="I27" i="48"/>
  <c r="H27" i="48"/>
  <c r="I26" i="48"/>
  <c r="H26" i="48"/>
  <c r="I25" i="48"/>
  <c r="H25" i="48"/>
  <c r="I24" i="48"/>
  <c r="H24" i="48"/>
  <c r="I23" i="48"/>
  <c r="H23" i="48"/>
  <c r="I22" i="48"/>
  <c r="H22" i="48"/>
  <c r="I21" i="48"/>
  <c r="H21" i="48"/>
  <c r="I20" i="48"/>
  <c r="H20" i="48"/>
  <c r="I19" i="48"/>
  <c r="H19" i="48"/>
  <c r="I18" i="48"/>
  <c r="H18" i="48"/>
  <c r="I17" i="48"/>
  <c r="H17" i="48"/>
  <c r="I16" i="48"/>
  <c r="H16" i="48"/>
  <c r="I15" i="48"/>
  <c r="H15" i="48"/>
  <c r="I14" i="48"/>
  <c r="H14" i="48"/>
  <c r="I13" i="48"/>
  <c r="H13" i="48"/>
  <c r="I12" i="48"/>
  <c r="H12" i="48"/>
  <c r="I11" i="48"/>
  <c r="H11" i="48"/>
  <c r="I10" i="48"/>
  <c r="H10" i="48"/>
  <c r="I9" i="48"/>
  <c r="H9" i="48"/>
  <c r="I8" i="48"/>
  <c r="H8" i="48"/>
  <c r="I7" i="48"/>
  <c r="H7" i="48"/>
  <c r="I6" i="48"/>
  <c r="H6" i="48"/>
  <c r="I5" i="48"/>
  <c r="H5" i="48"/>
  <c r="H44" i="48" s="1"/>
</calcChain>
</file>

<file path=xl/sharedStrings.xml><?xml version="1.0" encoding="utf-8"?>
<sst xmlns="http://schemas.openxmlformats.org/spreadsheetml/2006/main" count="335" uniqueCount="118">
  <si>
    <t>Наименование муниципального образования</t>
  </si>
  <si>
    <t>Форма собственности (муниципальная, государственная, частная)</t>
  </si>
  <si>
    <t>ИНН организации</t>
  </si>
  <si>
    <t>Наименование организации</t>
  </si>
  <si>
    <t>Общая численность обучающихся</t>
  </si>
  <si>
    <t>Количество респондентов</t>
  </si>
  <si>
    <t>Доля респондентов от общей численности обучающихся, %</t>
  </si>
  <si>
    <t>ДОО</t>
  </si>
  <si>
    <t>Муниципальная</t>
  </si>
  <si>
    <t>Удовлетворенность качеством образования в организации в среднем, %</t>
  </si>
  <si>
    <t>Дата выгрузки сведений из системы</t>
  </si>
  <si>
    <t xml:space="preserve">Образовательные организации, принявшие участие в анализе соцопроса и обеспечившие репрезентативность  более 40% </t>
  </si>
  <si>
    <t>муниципальная</t>
  </si>
  <si>
    <t>г. Усть-Илимск</t>
  </si>
  <si>
    <t>3817021606</t>
  </si>
  <si>
    <t>3817021596</t>
  </si>
  <si>
    <t>3817021652</t>
  </si>
  <si>
    <t>МБДОУ детский сад № 24 "Красная шапочка"</t>
  </si>
  <si>
    <t>3817021719</t>
  </si>
  <si>
    <t>3817021807</t>
  </si>
  <si>
    <t>3817021733</t>
  </si>
  <si>
    <t>МАДОУ № 30 "Подснежник"</t>
  </si>
  <si>
    <t>3817021684</t>
  </si>
  <si>
    <t>3817021726</t>
  </si>
  <si>
    <t>3817021620</t>
  </si>
  <si>
    <t>МБДОУ детский сад № 15 "Ручеёк"</t>
  </si>
  <si>
    <t>3817021797</t>
  </si>
  <si>
    <t>МБДОУ детский сад № 17 "Сказка"</t>
  </si>
  <si>
    <t>3817021691</t>
  </si>
  <si>
    <t>МБДОУ № 22 "Искорка"</t>
  </si>
  <si>
    <t>3817021638</t>
  </si>
  <si>
    <t>МБДОУ детский сад № 25 "Зайчик"</t>
  </si>
  <si>
    <t>3817021677</t>
  </si>
  <si>
    <t>МБДОУ детский сад № 34 "Рябинка"</t>
  </si>
  <si>
    <t>3817021772</t>
  </si>
  <si>
    <t>МБДОУ детский сад № 37 "Солнышко"</t>
  </si>
  <si>
    <t>3817021645</t>
  </si>
  <si>
    <t>МБДОУ детский сад № 38 "Лесовичок"</t>
  </si>
  <si>
    <t>3817021765</t>
  </si>
  <si>
    <t>МБДОУ детский сад № 40 "Сороконожка"</t>
  </si>
  <si>
    <t>3817021701</t>
  </si>
  <si>
    <t>3817021660</t>
  </si>
  <si>
    <t>3817021758</t>
  </si>
  <si>
    <t>3817021780</t>
  </si>
  <si>
    <t>МБДОУ детский сад № 31 "Радуга"</t>
  </si>
  <si>
    <t>3817021589</t>
  </si>
  <si>
    <t>МБДОУ детский сад № 35 "Соболек"</t>
  </si>
  <si>
    <t>3817021613</t>
  </si>
  <si>
    <t>ОО</t>
  </si>
  <si>
    <t>ОДО</t>
  </si>
  <si>
    <t>3817000356</t>
  </si>
  <si>
    <t>3817006005</t>
  </si>
  <si>
    <t>МАОУ "СОШ № 11" (г. Усть-Илимск)</t>
  </si>
  <si>
    <t>3817000250</t>
  </si>
  <si>
    <t>МАОУ "СОШ № 12" им. Семенова В.Н. (г. Усть-Илимск)</t>
  </si>
  <si>
    <t>3817000211</t>
  </si>
  <si>
    <t>МАОУ "СОШ № 13 им. М.К. Янгеля" (г. Усть-Илимск)</t>
  </si>
  <si>
    <t>3817000395</t>
  </si>
  <si>
    <t>МАОУ "СОШ № 5" (г. Усть-Илимск)</t>
  </si>
  <si>
    <t>3817000204</t>
  </si>
  <si>
    <t>МАОУ "СОШ № 7 имени Пичуева Л.П." (г. Усть-Илимск)</t>
  </si>
  <si>
    <t>3817040856</t>
  </si>
  <si>
    <t>МАОУ "Экспериментальный лицей имени Батербиева М.М." (г. Усть-Илимск)</t>
  </si>
  <si>
    <t>3817000268</t>
  </si>
  <si>
    <t>МАОУ СОШ № 9 (г. Усть-Илимск)</t>
  </si>
  <si>
    <t>3817005795</t>
  </si>
  <si>
    <t>МБОУ "СОШ № 1" (г.Усть-Илимск)</t>
  </si>
  <si>
    <t>3817009278</t>
  </si>
  <si>
    <t>МБОУ "СОШ № 2" (г. Усть-Илимск)</t>
  </si>
  <si>
    <t>3817001198</t>
  </si>
  <si>
    <t>МБОУ "СОШ № 8 имени Бусыгина М.И." (г. Усть-Илимск)</t>
  </si>
  <si>
    <t>3817000405</t>
  </si>
  <si>
    <t>МАОУ "СОШ № 14" (г. Усть-Илимск)</t>
  </si>
  <si>
    <t>3817000229</t>
  </si>
  <si>
    <t>МБОУ "СОШ № 15" (г. Усть-Илимск)</t>
  </si>
  <si>
    <t>3817008690</t>
  </si>
  <si>
    <t>МБОУ "СОШ № 17" (г. Усть-Илимск)</t>
  </si>
  <si>
    <t>3817039071</t>
  </si>
  <si>
    <t>МАОУ ДО ЦДТ</t>
  </si>
  <si>
    <t>Удовлетворенность определенными условиями, созданными в образовательной организации, в %</t>
  </si>
  <si>
    <t>Вопрос 1. Оцените полноту и актуальность информации на официальном сайте образовательной организации (контактные сведения, локальные акты (о приеме обучающихся, аттестации, режиме и др.), образовательные программы, расписания занятий/кружков, сведения о мероприятиях и педагогических работниках)</t>
  </si>
  <si>
    <t>Вопрос 2. Оцените полноту и актуальность информации на стендах образовательной организации (контактные сведения, расписания занятий/кружков, сведения о мероприятиях)</t>
  </si>
  <si>
    <t>Вопрос 3. Оцените материально-техническую базу организации</t>
  </si>
  <si>
    <t>Вопрос 4. Оцените комфортность условий в организации (наличие комфортной зоны отдыха (ожидания); наличие и понятность навигации в помещении организации; наличие и доступность питьевой воды в помещении организации; наличие и доступность санитарно-гигиенических помещений (наличие в туалетах мыла, туалетной бумаги)</t>
  </si>
  <si>
    <t>Вопрос 5. Оцените условия для обучения детей с ОВЗ, детей-инвалидов (наличие пандусов, поручней, расширенных дверных проходов, возможность беспрепятственного доступа и перемещения внутри здания, специально оборудованные туалеты, адаптированные учебные программы, тьюторы)</t>
  </si>
  <si>
    <t>Вопрос 6. Оцените обеспечение охраны жизни и здоровья обучающихся (воспитанников) и их безопасность в образовательной организации</t>
  </si>
  <si>
    <t>Вопрос 7. Оцените организацию информационного сопровождения родителей по вопросам организации питания (меню регулярно обновляется, доступно для ознакомления на информационном стенде в помещении и на официальном сайте организации)</t>
  </si>
  <si>
    <t>Вопрос 8. Оцените качество меню, ассортимента блюд, предлагаемых воспитанникам (обучающимся) в Вашей образовательной организации (учитывается или нет сезонность продуктов, присутствуют ли в рационе ребенка свежие овощи и фрукты, проводится ли витаминизация и йодирование готовых блюд)</t>
  </si>
  <si>
    <t>Вопрос 9. Оцените качество питания (нравится ли еда ребенку, целиком ли съедает порцию, жалобы на еду отсутствуют, возникали ли проблемы с пищеварением, были ли случаи пищевой аллергии)</t>
  </si>
  <si>
    <t>Вопрос 10. Имеется ли в Вашей образовательной организации возможность организовать диетическое питание для детей, страдающих заболеваниями и нуждающихся в специальном лечебном меню</t>
  </si>
  <si>
    <t>Вопрос 11. Оцените санитарное состояние помещений, в которых организовано питание обучающихся</t>
  </si>
  <si>
    <t>Вопрос 12. Оцените организацию и проведение оздоровительных мероприятий в образовательной организации</t>
  </si>
  <si>
    <t>Вопрос 13. Оцените полноту и своевременность информации о мерах по оздоровлению вашего ребенка</t>
  </si>
  <si>
    <t>Вопрос 14. Оцените организацию учебно-воспитательного процесса (качество знаний, наличие индивидуального подхода, баланс учебных нагрузок)</t>
  </si>
  <si>
    <t>Вопрос 15. Оцените возможности, предоставляемые организацией для всестороннего развития детей (участия в конкурсах, олимпиадах, соревнованиях и т. д.)</t>
  </si>
  <si>
    <t>Вопрос 16. Оцените возможность получения дополнительного образования (разнообразие кружков, секций, клубов, организованных в Вашей организации)</t>
  </si>
  <si>
    <t>Вопрос 17. Оцените психологический климат в образовательной организации</t>
  </si>
  <si>
    <t>Вопрос 18. Оцените доброжелательность и вежливость работников организации, обеспечивающих первичный контакт с посетителями и информирование о деятельности при непосредственном обращении в организацию (дежурные, вахтеры, дежурные администраторы, секретари и прочие работники)</t>
  </si>
  <si>
    <t>Вопрос 19. Оцените доброжелательность и вежливость работников организации, обеспечивающих непосредственное осуществление образовательной деятельности при обращении в организацию (преподаватели, тренеры, инструкторы, библиотекари, экскурсоводы и прочие работники)</t>
  </si>
  <si>
    <t>Вопрос 20. Оцените участие образовательной организации в вопросе информирования родителей о процедуре проведения ВПР (информация размещена на стендах, официальном сайте, организовано проведение встреч с родителями, ознакомительных мероприятий по ВПР и т.д.)</t>
  </si>
  <si>
    <t>Вопрос 21. Информирует ли Вас образовательная организация о результатах ВПР?</t>
  </si>
  <si>
    <t>Вопрос 22. Оцените Вашу готовность рекомендовать эту образовательную организацию своим знакомым, если бы была возможность выбора</t>
  </si>
  <si>
    <t>Тип      (ДОО, ОО, ОДО, СПО)</t>
  </si>
  <si>
    <t>х</t>
  </si>
  <si>
    <t>"х" - индикатор не применялся для данного типа образовательной организации</t>
  </si>
  <si>
    <t>МАДОУ "ЦРР - детский сад № 18 "Дюймовочка"</t>
  </si>
  <si>
    <t>МАДОУ "ЦРР - детский сад № 29 "Аленький цветочек"</t>
  </si>
  <si>
    <t>МАОУ "СОШ № 14" (г. Усть-Илимск) (дошкольная группа)</t>
  </si>
  <si>
    <t>МБДОУ № 12 "Брусничка"</t>
  </si>
  <si>
    <t>МБДОУ № 7 "Незабудка"</t>
  </si>
  <si>
    <t>МБДОУ № 9 "Теремок"</t>
  </si>
  <si>
    <t>МБДОУ детский сад № 1 "Чебурашка"</t>
  </si>
  <si>
    <t>МБДОУ детский сад № 14 "Колобок"</t>
  </si>
  <si>
    <t>МБДОУ детский сад № 32 "Айболит"</t>
  </si>
  <si>
    <t>МБДОУ детский сад № 5 "Солнышко"</t>
  </si>
  <si>
    <t>МБДОУ детский сад № 8 "Белочка"</t>
  </si>
  <si>
    <t>МБОУ "СОШ № 17" (г. Усть-Илимск) (дошкольная группа)</t>
  </si>
  <si>
    <t>МАОУ "Городская гимназия № 1" (г. Усть-Илимск)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</si>
</sst>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22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showGridLines="0" tabSelected="1" zoomScale="90" zoomScaleNormal="9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F40" sqref="F40:I40"/>
    </sheetView>
  </sheetViews>
  <sheetFormatPr defaultColWidth="9.140625" defaultRowHeight="15" x14ac:dyDescent="0.25"/>
  <cols>
    <col min="1" max="1" width="20.7109375" style="5" customWidth="1"/>
    <col min="2" max="2" width="11.7109375" style="5" customWidth="1"/>
    <col min="3" max="3" width="20.7109375" style="5" customWidth="1"/>
    <col min="4" max="4" width="15.7109375" style="5" customWidth="1"/>
    <col min="5" max="5" width="30.7109375" style="5" customWidth="1"/>
    <col min="6" max="8" width="15.7109375" style="5" customWidth="1"/>
    <col min="9" max="9" width="20.7109375" style="5" customWidth="1"/>
    <col min="10" max="31" width="30.7109375" style="5" customWidth="1"/>
    <col min="32" max="16384" width="9.140625" style="5"/>
  </cols>
  <sheetData>
    <row r="1" spans="1:31" s="4" customFormat="1" ht="35.1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8" t="s">
        <v>79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s="4" customFormat="1" ht="24" customHeight="1" x14ac:dyDescent="0.25">
      <c r="A2" s="20" t="s">
        <v>104</v>
      </c>
      <c r="B2" s="21"/>
      <c r="C2" s="21"/>
      <c r="D2" s="21"/>
      <c r="E2" s="21"/>
      <c r="F2" s="21"/>
      <c r="G2" s="21"/>
      <c r="H2" s="21"/>
      <c r="I2" s="22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s="4" customFormat="1" ht="30" customHeight="1" x14ac:dyDescent="0.25">
      <c r="A3" s="13" t="s">
        <v>10</v>
      </c>
      <c r="B3" s="15">
        <v>46083.5625</v>
      </c>
      <c r="C3" s="16"/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9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s="4" customFormat="1" ht="155.1" customHeight="1" x14ac:dyDescent="0.25">
      <c r="A4" s="13" t="s">
        <v>0</v>
      </c>
      <c r="B4" s="13" t="s">
        <v>102</v>
      </c>
      <c r="C4" s="13" t="s">
        <v>1</v>
      </c>
      <c r="D4" s="17"/>
      <c r="E4" s="17"/>
      <c r="F4" s="17"/>
      <c r="G4" s="17"/>
      <c r="H4" s="17"/>
      <c r="I4" s="17"/>
      <c r="J4" s="8" t="s">
        <v>80</v>
      </c>
      <c r="K4" s="8" t="s">
        <v>81</v>
      </c>
      <c r="L4" s="8" t="s">
        <v>82</v>
      </c>
      <c r="M4" s="8" t="s">
        <v>83</v>
      </c>
      <c r="N4" s="8" t="s">
        <v>84</v>
      </c>
      <c r="O4" s="8" t="s">
        <v>85</v>
      </c>
      <c r="P4" s="8" t="s">
        <v>86</v>
      </c>
      <c r="Q4" s="8" t="s">
        <v>87</v>
      </c>
      <c r="R4" s="8" t="s">
        <v>88</v>
      </c>
      <c r="S4" s="8" t="s">
        <v>89</v>
      </c>
      <c r="T4" s="8" t="s">
        <v>90</v>
      </c>
      <c r="U4" s="8" t="s">
        <v>91</v>
      </c>
      <c r="V4" s="8" t="s">
        <v>92</v>
      </c>
      <c r="W4" s="8" t="s">
        <v>93</v>
      </c>
      <c r="X4" s="8" t="s">
        <v>94</v>
      </c>
      <c r="Y4" s="8" t="s">
        <v>95</v>
      </c>
      <c r="Z4" s="8" t="s">
        <v>96</v>
      </c>
      <c r="AA4" s="8" t="s">
        <v>97</v>
      </c>
      <c r="AB4" s="8" t="s">
        <v>98</v>
      </c>
      <c r="AC4" s="8" t="s">
        <v>99</v>
      </c>
      <c r="AD4" s="8" t="s">
        <v>100</v>
      </c>
      <c r="AE4" s="8" t="s">
        <v>101</v>
      </c>
    </row>
    <row r="5" spans="1:31" s="2" customFormat="1" ht="45" customHeight="1" x14ac:dyDescent="0.25">
      <c r="A5" s="6" t="s">
        <v>13</v>
      </c>
      <c r="B5" s="1" t="s">
        <v>7</v>
      </c>
      <c r="C5" s="1" t="s">
        <v>8</v>
      </c>
      <c r="D5" s="1" t="s">
        <v>18</v>
      </c>
      <c r="E5" s="1" t="s">
        <v>105</v>
      </c>
      <c r="F5" s="1">
        <v>159</v>
      </c>
      <c r="G5" s="1">
        <v>81</v>
      </c>
      <c r="H5" s="12">
        <f t="shared" ref="H5:H43" si="0">G5/F5*100</f>
        <v>50.943396226415096</v>
      </c>
      <c r="I5" s="11">
        <f>(J5+K5+L5+M5+N5+O5+P5+Q5+R5+S5+U5+V5+W5+X5+Z5+AA5+AB5+AE5)*100/18</f>
        <v>99.723915195082569</v>
      </c>
      <c r="J5" s="9">
        <v>1</v>
      </c>
      <c r="K5" s="9">
        <v>1</v>
      </c>
      <c r="L5" s="9">
        <v>1</v>
      </c>
      <c r="M5" s="9">
        <v>1</v>
      </c>
      <c r="N5" s="9">
        <v>0.98734177215189878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 t="s">
        <v>103</v>
      </c>
      <c r="U5" s="9">
        <v>1</v>
      </c>
      <c r="V5" s="9">
        <v>1</v>
      </c>
      <c r="W5" s="9">
        <v>1</v>
      </c>
      <c r="X5" s="9">
        <v>1</v>
      </c>
      <c r="Y5" s="9" t="s">
        <v>103</v>
      </c>
      <c r="Z5" s="9">
        <v>1</v>
      </c>
      <c r="AA5" s="9">
        <v>0.98765432098765427</v>
      </c>
      <c r="AB5" s="9">
        <v>1</v>
      </c>
      <c r="AC5" s="9" t="s">
        <v>103</v>
      </c>
      <c r="AD5" s="9" t="s">
        <v>103</v>
      </c>
      <c r="AE5" s="9">
        <v>0.97530864197530864</v>
      </c>
    </row>
    <row r="6" spans="1:31" s="2" customFormat="1" ht="45" customHeight="1" x14ac:dyDescent="0.25">
      <c r="A6" s="1" t="s">
        <v>13</v>
      </c>
      <c r="B6" s="1" t="s">
        <v>7</v>
      </c>
      <c r="C6" s="1" t="s">
        <v>8</v>
      </c>
      <c r="D6" s="1" t="s">
        <v>15</v>
      </c>
      <c r="E6" s="1" t="s">
        <v>106</v>
      </c>
      <c r="F6" s="1">
        <v>147</v>
      </c>
      <c r="G6" s="1">
        <v>73</v>
      </c>
      <c r="H6" s="12">
        <f t="shared" si="0"/>
        <v>49.65986394557823</v>
      </c>
      <c r="I6" s="11">
        <f t="shared" ref="I6:I28" si="1">(J6+K6+L6+M6+N6+O6+P6+Q6+R6+S6+U6+V6+W6+X6+Z6+AA6+AB6+AE6)*100/18</f>
        <v>97.19017940525616</v>
      </c>
      <c r="J6" s="9">
        <v>0.9821428571428571</v>
      </c>
      <c r="K6" s="9">
        <v>0.9859154929577465</v>
      </c>
      <c r="L6" s="9">
        <v>0.91304347826086951</v>
      </c>
      <c r="M6" s="9">
        <v>0.95774647887323938</v>
      </c>
      <c r="N6" s="9">
        <v>0.88636363636363635</v>
      </c>
      <c r="O6" s="9">
        <v>0.98550724637681164</v>
      </c>
      <c r="P6" s="9">
        <v>1</v>
      </c>
      <c r="Q6" s="9">
        <v>0.92957746478873238</v>
      </c>
      <c r="R6" s="9">
        <v>0.95833333333333337</v>
      </c>
      <c r="S6" s="9">
        <v>0.9642857142857143</v>
      </c>
      <c r="T6" s="9" t="s">
        <v>103</v>
      </c>
      <c r="U6" s="9">
        <v>1</v>
      </c>
      <c r="V6" s="9">
        <v>1</v>
      </c>
      <c r="W6" s="9">
        <v>1</v>
      </c>
      <c r="X6" s="9">
        <v>1</v>
      </c>
      <c r="Y6" s="9" t="s">
        <v>103</v>
      </c>
      <c r="Z6" s="9">
        <v>0.98630136986301364</v>
      </c>
      <c r="AA6" s="9">
        <v>0.9726027397260274</v>
      </c>
      <c r="AB6" s="9">
        <v>0.98611111111111116</v>
      </c>
      <c r="AC6" s="9" t="s">
        <v>103</v>
      </c>
      <c r="AD6" s="9" t="s">
        <v>103</v>
      </c>
      <c r="AE6" s="9">
        <v>0.98630136986301364</v>
      </c>
    </row>
    <row r="7" spans="1:31" s="2" customFormat="1" ht="45" customHeight="1" x14ac:dyDescent="0.25">
      <c r="A7" s="1" t="s">
        <v>13</v>
      </c>
      <c r="B7" s="1" t="s">
        <v>7</v>
      </c>
      <c r="C7" s="1" t="s">
        <v>8</v>
      </c>
      <c r="D7" s="1" t="s">
        <v>20</v>
      </c>
      <c r="E7" s="1" t="s">
        <v>21</v>
      </c>
      <c r="F7" s="1">
        <v>109</v>
      </c>
      <c r="G7" s="1">
        <v>83</v>
      </c>
      <c r="H7" s="12">
        <f t="shared" si="0"/>
        <v>76.146788990825684</v>
      </c>
      <c r="I7" s="11">
        <f t="shared" si="1"/>
        <v>97.309181183992962</v>
      </c>
      <c r="J7" s="9">
        <v>0.971830985915493</v>
      </c>
      <c r="K7" s="9">
        <v>0.97468354430379744</v>
      </c>
      <c r="L7" s="9">
        <v>0.96153846153846156</v>
      </c>
      <c r="M7" s="9">
        <v>0.96341463414634143</v>
      </c>
      <c r="N7" s="9">
        <v>0.94117647058823528</v>
      </c>
      <c r="O7" s="9">
        <v>0.97499999999999998</v>
      </c>
      <c r="P7" s="9">
        <v>0.97560975609756095</v>
      </c>
      <c r="Q7" s="9">
        <v>0.92592592592592593</v>
      </c>
      <c r="R7" s="9">
        <v>0.95061728395061729</v>
      </c>
      <c r="S7" s="9">
        <v>1</v>
      </c>
      <c r="T7" s="9" t="s">
        <v>103</v>
      </c>
      <c r="U7" s="9">
        <v>0.98701298701298701</v>
      </c>
      <c r="V7" s="9">
        <v>0.97435897435897434</v>
      </c>
      <c r="W7" s="9">
        <v>0.98780487804878048</v>
      </c>
      <c r="X7" s="9">
        <v>0.98780487804878048</v>
      </c>
      <c r="Y7" s="9" t="s">
        <v>103</v>
      </c>
      <c r="Z7" s="9">
        <v>0.98765432098765427</v>
      </c>
      <c r="AA7" s="9">
        <v>0.98780487804878048</v>
      </c>
      <c r="AB7" s="9">
        <v>0.98780487804878048</v>
      </c>
      <c r="AC7" s="9" t="s">
        <v>103</v>
      </c>
      <c r="AD7" s="9" t="s">
        <v>103</v>
      </c>
      <c r="AE7" s="9">
        <v>0.97560975609756095</v>
      </c>
    </row>
    <row r="8" spans="1:31" s="2" customFormat="1" ht="45" customHeight="1" x14ac:dyDescent="0.25">
      <c r="A8" s="1" t="s">
        <v>13</v>
      </c>
      <c r="B8" s="1" t="s">
        <v>7</v>
      </c>
      <c r="C8" s="1" t="s">
        <v>8</v>
      </c>
      <c r="D8" s="1" t="s">
        <v>71</v>
      </c>
      <c r="E8" s="1" t="s">
        <v>107</v>
      </c>
      <c r="F8" s="1">
        <v>39</v>
      </c>
      <c r="G8" s="1">
        <v>47</v>
      </c>
      <c r="H8" s="12">
        <f t="shared" si="0"/>
        <v>120.51282051282051</v>
      </c>
      <c r="I8" s="11">
        <f t="shared" si="1"/>
        <v>96.979773958732252</v>
      </c>
      <c r="J8" s="9">
        <v>0.97222222222222221</v>
      </c>
      <c r="K8" s="9">
        <v>0.97222222222222221</v>
      </c>
      <c r="L8" s="9">
        <v>0.95348837209302328</v>
      </c>
      <c r="M8" s="9">
        <v>1</v>
      </c>
      <c r="N8" s="9">
        <v>0.92682926829268297</v>
      </c>
      <c r="O8" s="9">
        <v>1</v>
      </c>
      <c r="P8" s="9">
        <v>0.90909090909090906</v>
      </c>
      <c r="Q8" s="9">
        <v>0.97727272727272729</v>
      </c>
      <c r="R8" s="9">
        <v>0.93333333333333335</v>
      </c>
      <c r="S8" s="9">
        <v>0.97368421052631582</v>
      </c>
      <c r="T8" s="9" t="s">
        <v>103</v>
      </c>
      <c r="U8" s="9">
        <v>1</v>
      </c>
      <c r="V8" s="9">
        <v>0.97619047619047616</v>
      </c>
      <c r="W8" s="9">
        <v>0.97674418604651159</v>
      </c>
      <c r="X8" s="9">
        <v>0.97727272727272729</v>
      </c>
      <c r="Y8" s="9" t="s">
        <v>103</v>
      </c>
      <c r="Z8" s="9">
        <v>0.97619047619047616</v>
      </c>
      <c r="AA8" s="9">
        <v>0.97727272727272729</v>
      </c>
      <c r="AB8" s="9">
        <v>0.95454545454545459</v>
      </c>
      <c r="AC8" s="9" t="s">
        <v>103</v>
      </c>
      <c r="AD8" s="9" t="s">
        <v>103</v>
      </c>
      <c r="AE8" s="9">
        <v>1</v>
      </c>
    </row>
    <row r="9" spans="1:31" s="2" customFormat="1" ht="45" customHeight="1" x14ac:dyDescent="0.25">
      <c r="A9" s="1" t="s">
        <v>13</v>
      </c>
      <c r="B9" s="1" t="s">
        <v>7</v>
      </c>
      <c r="C9" s="1" t="s">
        <v>8</v>
      </c>
      <c r="D9" s="1" t="s">
        <v>28</v>
      </c>
      <c r="E9" s="1" t="s">
        <v>29</v>
      </c>
      <c r="F9" s="1">
        <v>140</v>
      </c>
      <c r="G9" s="1">
        <v>124</v>
      </c>
      <c r="H9" s="12">
        <f t="shared" si="0"/>
        <v>88.571428571428569</v>
      </c>
      <c r="I9" s="11">
        <f t="shared" si="1"/>
        <v>98.677384594695837</v>
      </c>
      <c r="J9" s="9">
        <v>0.9910714285714286</v>
      </c>
      <c r="K9" s="9">
        <v>0.98360655737704916</v>
      </c>
      <c r="L9" s="9">
        <v>0.99159663865546221</v>
      </c>
      <c r="M9" s="9">
        <v>0.99180327868852458</v>
      </c>
      <c r="N9" s="9">
        <v>0.95327102803738317</v>
      </c>
      <c r="O9" s="9">
        <v>0.97499999999999998</v>
      </c>
      <c r="P9" s="9">
        <v>0.99186991869918695</v>
      </c>
      <c r="Q9" s="9">
        <v>0.98347107438016534</v>
      </c>
      <c r="R9" s="9">
        <v>0.98347107438016534</v>
      </c>
      <c r="S9" s="9">
        <v>1</v>
      </c>
      <c r="T9" s="9" t="s">
        <v>103</v>
      </c>
      <c r="U9" s="9">
        <v>0.99130434782608701</v>
      </c>
      <c r="V9" s="9">
        <v>0.98305084745762716</v>
      </c>
      <c r="W9" s="9">
        <v>0.98347107438016534</v>
      </c>
      <c r="X9" s="9">
        <v>0.99159663865546221</v>
      </c>
      <c r="Y9" s="9" t="s">
        <v>103</v>
      </c>
      <c r="Z9" s="9">
        <v>0.97540983606557374</v>
      </c>
      <c r="AA9" s="9">
        <v>1</v>
      </c>
      <c r="AB9" s="9">
        <v>1</v>
      </c>
      <c r="AC9" s="9" t="s">
        <v>103</v>
      </c>
      <c r="AD9" s="9" t="s">
        <v>103</v>
      </c>
      <c r="AE9" s="9">
        <v>0.99193548387096775</v>
      </c>
    </row>
    <row r="10" spans="1:31" s="2" customFormat="1" ht="45" customHeight="1" x14ac:dyDescent="0.25">
      <c r="A10" s="1" t="s">
        <v>13</v>
      </c>
      <c r="B10" s="1" t="s">
        <v>7</v>
      </c>
      <c r="C10" s="1" t="s">
        <v>8</v>
      </c>
      <c r="D10" s="1" t="s">
        <v>22</v>
      </c>
      <c r="E10" s="1" t="s">
        <v>108</v>
      </c>
      <c r="F10" s="1">
        <v>70</v>
      </c>
      <c r="G10" s="1">
        <v>68</v>
      </c>
      <c r="H10" s="12">
        <f t="shared" si="0"/>
        <v>97.142857142857139</v>
      </c>
      <c r="I10" s="11">
        <f t="shared" si="1"/>
        <v>97.890363764897344</v>
      </c>
      <c r="J10" s="9">
        <v>0.98461538461538467</v>
      </c>
      <c r="K10" s="9">
        <v>0.98484848484848486</v>
      </c>
      <c r="L10" s="9">
        <v>0.96969696969696972</v>
      </c>
      <c r="M10" s="9">
        <v>0.9850746268656716</v>
      </c>
      <c r="N10" s="9">
        <v>0.96969696969696972</v>
      </c>
      <c r="O10" s="9">
        <v>1</v>
      </c>
      <c r="P10" s="9">
        <v>0.98461538461538467</v>
      </c>
      <c r="Q10" s="9">
        <v>0.95454545454545459</v>
      </c>
      <c r="R10" s="9">
        <v>0.96969696969696972</v>
      </c>
      <c r="S10" s="9">
        <v>0.984375</v>
      </c>
      <c r="T10" s="9" t="s">
        <v>103</v>
      </c>
      <c r="U10" s="9">
        <v>0.98484848484848486</v>
      </c>
      <c r="V10" s="9">
        <v>0.95454545454545459</v>
      </c>
      <c r="W10" s="9">
        <v>0.95454545454545459</v>
      </c>
      <c r="X10" s="9">
        <v>0.98484848484848486</v>
      </c>
      <c r="Y10" s="9" t="s">
        <v>103</v>
      </c>
      <c r="Z10" s="9">
        <v>0.98484848484848486</v>
      </c>
      <c r="AA10" s="9">
        <v>0.98484848484848486</v>
      </c>
      <c r="AB10" s="9">
        <v>1</v>
      </c>
      <c r="AC10" s="9" t="s">
        <v>103</v>
      </c>
      <c r="AD10" s="9" t="s">
        <v>103</v>
      </c>
      <c r="AE10" s="9">
        <v>0.98461538461538467</v>
      </c>
    </row>
    <row r="11" spans="1:31" s="2" customFormat="1" ht="45" customHeight="1" x14ac:dyDescent="0.25">
      <c r="A11" s="1" t="s">
        <v>13</v>
      </c>
      <c r="B11" s="1" t="s">
        <v>7</v>
      </c>
      <c r="C11" s="1" t="s">
        <v>8</v>
      </c>
      <c r="D11" s="1" t="s">
        <v>40</v>
      </c>
      <c r="E11" s="1" t="s">
        <v>109</v>
      </c>
      <c r="F11" s="1">
        <v>135</v>
      </c>
      <c r="G11" s="1">
        <v>75</v>
      </c>
      <c r="H11" s="12">
        <f t="shared" si="0"/>
        <v>55.555555555555557</v>
      </c>
      <c r="I11" s="11">
        <f t="shared" si="1"/>
        <v>95.399846768310681</v>
      </c>
      <c r="J11" s="9">
        <v>0.94117647058823528</v>
      </c>
      <c r="K11" s="9">
        <v>0.97297297297297303</v>
      </c>
      <c r="L11" s="9">
        <v>0.90410958904109584</v>
      </c>
      <c r="M11" s="9">
        <v>0.97297297297297303</v>
      </c>
      <c r="N11" s="9">
        <v>0.88709677419354838</v>
      </c>
      <c r="O11" s="9">
        <v>0.93150684931506844</v>
      </c>
      <c r="P11" s="9">
        <v>0.98648648648648651</v>
      </c>
      <c r="Q11" s="9">
        <v>0.93243243243243246</v>
      </c>
      <c r="R11" s="9">
        <v>0.93243243243243246</v>
      </c>
      <c r="S11" s="9">
        <v>0.97014925373134331</v>
      </c>
      <c r="T11" s="9" t="s">
        <v>103</v>
      </c>
      <c r="U11" s="9">
        <v>0.95833333333333337</v>
      </c>
      <c r="V11" s="9">
        <v>0.94594594594594594</v>
      </c>
      <c r="W11" s="9">
        <v>0.98648648648648651</v>
      </c>
      <c r="X11" s="9">
        <v>0.98630136986301364</v>
      </c>
      <c r="Y11" s="9" t="s">
        <v>103</v>
      </c>
      <c r="Z11" s="9">
        <v>0.9726027397260274</v>
      </c>
      <c r="AA11" s="9">
        <v>0.98648648648648651</v>
      </c>
      <c r="AB11" s="9">
        <v>0.97297297297297303</v>
      </c>
      <c r="AC11" s="9" t="s">
        <v>103</v>
      </c>
      <c r="AD11" s="9" t="s">
        <v>103</v>
      </c>
      <c r="AE11" s="9">
        <v>0.93150684931506844</v>
      </c>
    </row>
    <row r="12" spans="1:31" s="2" customFormat="1" ht="45" customHeight="1" x14ac:dyDescent="0.25">
      <c r="A12" s="1" t="s">
        <v>13</v>
      </c>
      <c r="B12" s="1" t="s">
        <v>7</v>
      </c>
      <c r="C12" s="1" t="s">
        <v>8</v>
      </c>
      <c r="D12" s="1" t="s">
        <v>42</v>
      </c>
      <c r="E12" s="1" t="s">
        <v>110</v>
      </c>
      <c r="F12" s="1">
        <v>138</v>
      </c>
      <c r="G12" s="1">
        <v>131</v>
      </c>
      <c r="H12" s="12">
        <f t="shared" si="0"/>
        <v>94.927536231884062</v>
      </c>
      <c r="I12" s="11">
        <f t="shared" si="1"/>
        <v>98.446650880928303</v>
      </c>
      <c r="J12" s="9">
        <v>0.98165137614678899</v>
      </c>
      <c r="K12" s="9">
        <v>0.9838709677419355</v>
      </c>
      <c r="L12" s="9">
        <v>0.984375</v>
      </c>
      <c r="M12" s="9">
        <v>0.9921875</v>
      </c>
      <c r="N12" s="9">
        <v>0.97272727272727277</v>
      </c>
      <c r="O12" s="9">
        <v>0.98449612403100772</v>
      </c>
      <c r="P12" s="9">
        <v>1</v>
      </c>
      <c r="Q12" s="9">
        <v>0.97674418604651159</v>
      </c>
      <c r="R12" s="9">
        <v>0.98449612403100772</v>
      </c>
      <c r="S12" s="9">
        <v>0.9907407407407407</v>
      </c>
      <c r="T12" s="9" t="s">
        <v>103</v>
      </c>
      <c r="U12" s="9">
        <v>1</v>
      </c>
      <c r="V12" s="9">
        <v>0.9538461538461539</v>
      </c>
      <c r="W12" s="9">
        <v>0.96946564885496178</v>
      </c>
      <c r="X12" s="9">
        <v>0.96899224806201545</v>
      </c>
      <c r="Y12" s="9" t="s">
        <v>103</v>
      </c>
      <c r="Z12" s="9">
        <v>0.99230769230769234</v>
      </c>
      <c r="AA12" s="9">
        <v>1</v>
      </c>
      <c r="AB12" s="9">
        <v>1</v>
      </c>
      <c r="AC12" s="9" t="s">
        <v>103</v>
      </c>
      <c r="AD12" s="9" t="s">
        <v>103</v>
      </c>
      <c r="AE12" s="9">
        <v>0.98449612403100772</v>
      </c>
    </row>
    <row r="13" spans="1:31" s="2" customFormat="1" ht="45" customHeight="1" x14ac:dyDescent="0.25">
      <c r="A13" s="1" t="s">
        <v>13</v>
      </c>
      <c r="B13" s="1" t="s">
        <v>7</v>
      </c>
      <c r="C13" s="1" t="s">
        <v>8</v>
      </c>
      <c r="D13" s="1" t="s">
        <v>24</v>
      </c>
      <c r="E13" s="1" t="s">
        <v>25</v>
      </c>
      <c r="F13" s="1">
        <v>82</v>
      </c>
      <c r="G13" s="1">
        <v>59</v>
      </c>
      <c r="H13" s="12">
        <f t="shared" si="0"/>
        <v>71.951219512195124</v>
      </c>
      <c r="I13" s="11">
        <f t="shared" si="1"/>
        <v>98.054150176226187</v>
      </c>
      <c r="J13" s="9">
        <v>1</v>
      </c>
      <c r="K13" s="9">
        <v>1</v>
      </c>
      <c r="L13" s="9">
        <v>0.96491228070175439</v>
      </c>
      <c r="M13" s="9">
        <v>1</v>
      </c>
      <c r="N13" s="9">
        <v>0.92</v>
      </c>
      <c r="O13" s="9">
        <v>0.98245614035087714</v>
      </c>
      <c r="P13" s="9">
        <v>0.9821428571428571</v>
      </c>
      <c r="Q13" s="9">
        <v>0.9285714285714286</v>
      </c>
      <c r="R13" s="9">
        <v>0.9642857142857143</v>
      </c>
      <c r="S13" s="9">
        <v>0.97916666666666663</v>
      </c>
      <c r="T13" s="9" t="s">
        <v>103</v>
      </c>
      <c r="U13" s="9">
        <v>1</v>
      </c>
      <c r="V13" s="9">
        <v>0.98148148148148151</v>
      </c>
      <c r="W13" s="9">
        <v>0.98181818181818181</v>
      </c>
      <c r="X13" s="9">
        <v>1</v>
      </c>
      <c r="Y13" s="9" t="s">
        <v>103</v>
      </c>
      <c r="Z13" s="9">
        <v>1</v>
      </c>
      <c r="AA13" s="9">
        <v>1</v>
      </c>
      <c r="AB13" s="9">
        <v>1</v>
      </c>
      <c r="AC13" s="9" t="s">
        <v>103</v>
      </c>
      <c r="AD13" s="9" t="s">
        <v>103</v>
      </c>
      <c r="AE13" s="9">
        <v>0.96491228070175439</v>
      </c>
    </row>
    <row r="14" spans="1:31" s="2" customFormat="1" ht="45" customHeight="1" x14ac:dyDescent="0.25">
      <c r="A14" s="1" t="s">
        <v>13</v>
      </c>
      <c r="B14" s="1" t="s">
        <v>7</v>
      </c>
      <c r="C14" s="1" t="s">
        <v>8</v>
      </c>
      <c r="D14" s="1" t="s">
        <v>26</v>
      </c>
      <c r="E14" s="1" t="s">
        <v>27</v>
      </c>
      <c r="F14" s="1">
        <v>94</v>
      </c>
      <c r="G14" s="1">
        <v>90</v>
      </c>
      <c r="H14" s="12">
        <f t="shared" si="0"/>
        <v>95.744680851063833</v>
      </c>
      <c r="I14" s="11">
        <f t="shared" si="1"/>
        <v>98.800086113807922</v>
      </c>
      <c r="J14" s="9">
        <v>1</v>
      </c>
      <c r="K14" s="9">
        <v>0.97701149425287359</v>
      </c>
      <c r="L14" s="9">
        <v>0.97701149425287359</v>
      </c>
      <c r="M14" s="9">
        <v>0.9887640449438202</v>
      </c>
      <c r="N14" s="9">
        <v>0.98795180722891562</v>
      </c>
      <c r="O14" s="9">
        <v>0.9662921348314607</v>
      </c>
      <c r="P14" s="9">
        <v>1</v>
      </c>
      <c r="Q14" s="9">
        <v>0.9662921348314607</v>
      </c>
      <c r="R14" s="9">
        <v>0.9887640449438202</v>
      </c>
      <c r="S14" s="9">
        <v>1</v>
      </c>
      <c r="T14" s="9" t="s">
        <v>103</v>
      </c>
      <c r="U14" s="9">
        <v>0.9885057471264368</v>
      </c>
      <c r="V14" s="9">
        <v>0.98837209302325579</v>
      </c>
      <c r="W14" s="9">
        <v>0.98863636363636365</v>
      </c>
      <c r="X14" s="9">
        <v>0.98863636363636365</v>
      </c>
      <c r="Y14" s="9" t="s">
        <v>103</v>
      </c>
      <c r="Z14" s="9">
        <v>1</v>
      </c>
      <c r="AA14" s="9">
        <v>1</v>
      </c>
      <c r="AB14" s="9">
        <v>1</v>
      </c>
      <c r="AC14" s="9" t="s">
        <v>103</v>
      </c>
      <c r="AD14" s="9" t="s">
        <v>103</v>
      </c>
      <c r="AE14" s="9">
        <v>0.97777777777777775</v>
      </c>
    </row>
    <row r="15" spans="1:31" s="2" customFormat="1" ht="45" customHeight="1" x14ac:dyDescent="0.25">
      <c r="A15" s="1" t="s">
        <v>13</v>
      </c>
      <c r="B15" s="1" t="s">
        <v>7</v>
      </c>
      <c r="C15" s="1" t="s">
        <v>8</v>
      </c>
      <c r="D15" s="1" t="s">
        <v>16</v>
      </c>
      <c r="E15" s="1" t="s">
        <v>17</v>
      </c>
      <c r="F15" s="1">
        <v>176</v>
      </c>
      <c r="G15" s="1">
        <v>119</v>
      </c>
      <c r="H15" s="12">
        <f t="shared" si="0"/>
        <v>67.61363636363636</v>
      </c>
      <c r="I15" s="11">
        <f t="shared" si="1"/>
        <v>98.107875738995645</v>
      </c>
      <c r="J15" s="9">
        <v>0.98936170212765961</v>
      </c>
      <c r="K15" s="9">
        <v>0.98019801980198018</v>
      </c>
      <c r="L15" s="9">
        <v>0.98076923076923073</v>
      </c>
      <c r="M15" s="9">
        <v>0.99056603773584906</v>
      </c>
      <c r="N15" s="9">
        <v>0.93023255813953487</v>
      </c>
      <c r="O15" s="9">
        <v>0.99019607843137258</v>
      </c>
      <c r="P15" s="9">
        <v>0.97169811320754718</v>
      </c>
      <c r="Q15" s="9">
        <v>0.9719626168224299</v>
      </c>
      <c r="R15" s="9">
        <v>0.9719626168224299</v>
      </c>
      <c r="S15" s="9">
        <v>0.96875</v>
      </c>
      <c r="T15" s="9" t="s">
        <v>103</v>
      </c>
      <c r="U15" s="9">
        <v>0.970873786407767</v>
      </c>
      <c r="V15" s="9">
        <v>0.96153846153846156</v>
      </c>
      <c r="W15" s="9">
        <v>1</v>
      </c>
      <c r="X15" s="9">
        <v>1</v>
      </c>
      <c r="Y15" s="9" t="s">
        <v>103</v>
      </c>
      <c r="Z15" s="9">
        <v>1</v>
      </c>
      <c r="AA15" s="9">
        <v>1</v>
      </c>
      <c r="AB15" s="9">
        <v>1</v>
      </c>
      <c r="AC15" s="9" t="s">
        <v>103</v>
      </c>
      <c r="AD15" s="9" t="s">
        <v>103</v>
      </c>
      <c r="AE15" s="9">
        <v>0.98130841121495327</v>
      </c>
    </row>
    <row r="16" spans="1:31" s="2" customFormat="1" ht="45" customHeight="1" x14ac:dyDescent="0.25">
      <c r="A16" s="1" t="s">
        <v>13</v>
      </c>
      <c r="B16" s="1" t="s">
        <v>7</v>
      </c>
      <c r="C16" s="1" t="s">
        <v>8</v>
      </c>
      <c r="D16" s="1" t="s">
        <v>30</v>
      </c>
      <c r="E16" s="1" t="s">
        <v>31</v>
      </c>
      <c r="F16" s="1">
        <v>170</v>
      </c>
      <c r="G16" s="1">
        <v>156</v>
      </c>
      <c r="H16" s="12">
        <f t="shared" si="0"/>
        <v>91.764705882352942</v>
      </c>
      <c r="I16" s="11">
        <f t="shared" si="1"/>
        <v>99.273223966215141</v>
      </c>
      <c r="J16" s="9">
        <v>0.99315068493150682</v>
      </c>
      <c r="K16" s="9">
        <v>0.99337748344370858</v>
      </c>
      <c r="L16" s="9">
        <v>0.99354838709677418</v>
      </c>
      <c r="M16" s="9">
        <v>0.99358974358974361</v>
      </c>
      <c r="N16" s="9">
        <v>0.98666666666666669</v>
      </c>
      <c r="O16" s="9">
        <v>1</v>
      </c>
      <c r="P16" s="9">
        <v>1</v>
      </c>
      <c r="Q16" s="9">
        <v>0.98717948717948723</v>
      </c>
      <c r="R16" s="9">
        <v>0.98717948717948723</v>
      </c>
      <c r="S16" s="9">
        <v>0.99285714285714288</v>
      </c>
      <c r="T16" s="9" t="s">
        <v>103</v>
      </c>
      <c r="U16" s="9">
        <v>0.98675496688741726</v>
      </c>
      <c r="V16" s="9">
        <v>0.99342105263157898</v>
      </c>
      <c r="W16" s="9">
        <v>0.98717948717948723</v>
      </c>
      <c r="X16" s="9">
        <v>0.99350649350649356</v>
      </c>
      <c r="Y16" s="9" t="s">
        <v>103</v>
      </c>
      <c r="Z16" s="9">
        <v>0.99358974358974361</v>
      </c>
      <c r="AA16" s="9">
        <v>1</v>
      </c>
      <c r="AB16" s="9">
        <v>1</v>
      </c>
      <c r="AC16" s="9" t="s">
        <v>103</v>
      </c>
      <c r="AD16" s="9" t="s">
        <v>103</v>
      </c>
      <c r="AE16" s="9">
        <v>0.98717948717948723</v>
      </c>
    </row>
    <row r="17" spans="1:31" s="2" customFormat="1" ht="45" customHeight="1" x14ac:dyDescent="0.25">
      <c r="A17" s="1" t="s">
        <v>13</v>
      </c>
      <c r="B17" s="1" t="s">
        <v>7</v>
      </c>
      <c r="C17" s="1" t="s">
        <v>8</v>
      </c>
      <c r="D17" s="1" t="s">
        <v>43</v>
      </c>
      <c r="E17" s="1" t="s">
        <v>44</v>
      </c>
      <c r="F17" s="1">
        <v>103</v>
      </c>
      <c r="G17" s="1">
        <v>45</v>
      </c>
      <c r="H17" s="12">
        <f t="shared" si="0"/>
        <v>43.689320388349515</v>
      </c>
      <c r="I17" s="11">
        <f t="shared" si="1"/>
        <v>98.557429039885179</v>
      </c>
      <c r="J17" s="9">
        <v>0.97368421052631582</v>
      </c>
      <c r="K17" s="9">
        <v>1</v>
      </c>
      <c r="L17" s="9">
        <v>1</v>
      </c>
      <c r="M17" s="9">
        <v>1</v>
      </c>
      <c r="N17" s="9">
        <v>0.94594594594594594</v>
      </c>
      <c r="O17" s="9">
        <v>1</v>
      </c>
      <c r="P17" s="9">
        <v>0.97777777777777775</v>
      </c>
      <c r="Q17" s="9">
        <v>0.95454545454545459</v>
      </c>
      <c r="R17" s="9">
        <v>0.93333333333333335</v>
      </c>
      <c r="S17" s="9">
        <v>1</v>
      </c>
      <c r="T17" s="9" t="s">
        <v>103</v>
      </c>
      <c r="U17" s="9">
        <v>1</v>
      </c>
      <c r="V17" s="9">
        <v>0.97727272727272729</v>
      </c>
      <c r="W17" s="9">
        <v>1</v>
      </c>
      <c r="X17" s="9">
        <v>0.97777777777777775</v>
      </c>
      <c r="Y17" s="9" t="s">
        <v>103</v>
      </c>
      <c r="Z17" s="9">
        <v>1</v>
      </c>
      <c r="AA17" s="9">
        <v>1</v>
      </c>
      <c r="AB17" s="9">
        <v>1</v>
      </c>
      <c r="AC17" s="9" t="s">
        <v>103</v>
      </c>
      <c r="AD17" s="9" t="s">
        <v>103</v>
      </c>
      <c r="AE17" s="9">
        <v>1</v>
      </c>
    </row>
    <row r="18" spans="1:31" s="2" customFormat="1" ht="45" customHeight="1" x14ac:dyDescent="0.25">
      <c r="A18" s="1" t="s">
        <v>13</v>
      </c>
      <c r="B18" s="1" t="s">
        <v>7</v>
      </c>
      <c r="C18" s="1" t="s">
        <v>8</v>
      </c>
      <c r="D18" s="1" t="s">
        <v>32</v>
      </c>
      <c r="E18" s="1" t="s">
        <v>33</v>
      </c>
      <c r="F18" s="1">
        <v>140</v>
      </c>
      <c r="G18" s="1">
        <v>82</v>
      </c>
      <c r="H18" s="12">
        <f t="shared" si="0"/>
        <v>58.571428571428577</v>
      </c>
      <c r="I18" s="11">
        <f t="shared" si="1"/>
        <v>95.450021691845052</v>
      </c>
      <c r="J18" s="9">
        <v>0.94339622641509435</v>
      </c>
      <c r="K18" s="9">
        <v>0.93333333333333335</v>
      </c>
      <c r="L18" s="9">
        <v>0.93333333333333335</v>
      </c>
      <c r="M18" s="9">
        <v>0.92105263157894735</v>
      </c>
      <c r="N18" s="9">
        <v>0.79032258064516125</v>
      </c>
      <c r="O18" s="9">
        <v>0.9358974358974359</v>
      </c>
      <c r="P18" s="9">
        <v>1</v>
      </c>
      <c r="Q18" s="9">
        <v>0.96103896103896103</v>
      </c>
      <c r="R18" s="9">
        <v>0.96250000000000002</v>
      </c>
      <c r="S18" s="9">
        <v>0.9838709677419355</v>
      </c>
      <c r="T18" s="9" t="s">
        <v>103</v>
      </c>
      <c r="U18" s="9">
        <v>0.90789473684210531</v>
      </c>
      <c r="V18" s="9">
        <v>0.96</v>
      </c>
      <c r="W18" s="9">
        <v>1</v>
      </c>
      <c r="X18" s="9">
        <v>0.97368421052631582</v>
      </c>
      <c r="Y18" s="9" t="s">
        <v>103</v>
      </c>
      <c r="Z18" s="9">
        <v>1</v>
      </c>
      <c r="AA18" s="9">
        <v>1</v>
      </c>
      <c r="AB18" s="9">
        <v>0.98717948717948723</v>
      </c>
      <c r="AC18" s="9" t="s">
        <v>103</v>
      </c>
      <c r="AD18" s="9" t="s">
        <v>103</v>
      </c>
      <c r="AE18" s="9">
        <v>0.98750000000000004</v>
      </c>
    </row>
    <row r="19" spans="1:31" s="2" customFormat="1" ht="45" customHeight="1" x14ac:dyDescent="0.25">
      <c r="A19" s="1" t="s">
        <v>13</v>
      </c>
      <c r="B19" s="1" t="s">
        <v>7</v>
      </c>
      <c r="C19" s="1" t="s">
        <v>8</v>
      </c>
      <c r="D19" s="1" t="s">
        <v>45</v>
      </c>
      <c r="E19" s="1" t="s">
        <v>46</v>
      </c>
      <c r="F19" s="1">
        <v>125</v>
      </c>
      <c r="G19" s="1">
        <v>120</v>
      </c>
      <c r="H19" s="12">
        <f t="shared" si="0"/>
        <v>96</v>
      </c>
      <c r="I19" s="11">
        <f t="shared" si="1"/>
        <v>99.340402140411641</v>
      </c>
      <c r="J19" s="9">
        <v>0.99130434782608701</v>
      </c>
      <c r="K19" s="9">
        <v>0.99152542372881358</v>
      </c>
      <c r="L19" s="9">
        <v>0.99152542372881358</v>
      </c>
      <c r="M19" s="9">
        <v>0.99159663865546221</v>
      </c>
      <c r="N19" s="9">
        <v>1</v>
      </c>
      <c r="O19" s="9">
        <v>1</v>
      </c>
      <c r="P19" s="9">
        <v>0.99159663865546221</v>
      </c>
      <c r="Q19" s="9">
        <v>0.98319327731092432</v>
      </c>
      <c r="R19" s="9">
        <v>0.99145299145299148</v>
      </c>
      <c r="S19" s="9">
        <v>1</v>
      </c>
      <c r="T19" s="9" t="s">
        <v>103</v>
      </c>
      <c r="U19" s="9">
        <v>0.98305084745762716</v>
      </c>
      <c r="V19" s="9">
        <v>0.99152542372881358</v>
      </c>
      <c r="W19" s="9">
        <v>0.99159663865546221</v>
      </c>
      <c r="X19" s="9">
        <v>0.99137931034482762</v>
      </c>
      <c r="Y19" s="9" t="s">
        <v>103</v>
      </c>
      <c r="Z19" s="9">
        <v>0.99152542372881358</v>
      </c>
      <c r="AA19" s="9">
        <v>1</v>
      </c>
      <c r="AB19" s="9">
        <v>1</v>
      </c>
      <c r="AC19" s="9" t="s">
        <v>103</v>
      </c>
      <c r="AD19" s="9" t="s">
        <v>103</v>
      </c>
      <c r="AE19" s="9">
        <v>1</v>
      </c>
    </row>
    <row r="20" spans="1:31" s="2" customFormat="1" ht="45" customHeight="1" x14ac:dyDescent="0.25">
      <c r="A20" s="1" t="s">
        <v>13</v>
      </c>
      <c r="B20" s="1" t="s">
        <v>7</v>
      </c>
      <c r="C20" s="1" t="s">
        <v>8</v>
      </c>
      <c r="D20" s="1" t="s">
        <v>34</v>
      </c>
      <c r="E20" s="1" t="s">
        <v>35</v>
      </c>
      <c r="F20" s="1">
        <v>106</v>
      </c>
      <c r="G20" s="1">
        <v>92</v>
      </c>
      <c r="H20" s="12">
        <f t="shared" si="0"/>
        <v>86.79245283018868</v>
      </c>
      <c r="I20" s="11">
        <f t="shared" si="1"/>
        <v>97.629832579428665</v>
      </c>
      <c r="J20" s="9">
        <v>1</v>
      </c>
      <c r="K20" s="9">
        <v>0.98795180722891562</v>
      </c>
      <c r="L20" s="9">
        <v>0.96511627906976749</v>
      </c>
      <c r="M20" s="9">
        <v>0.9887640449438202</v>
      </c>
      <c r="N20" s="9">
        <v>0.96875</v>
      </c>
      <c r="O20" s="9">
        <v>0.95294117647058818</v>
      </c>
      <c r="P20" s="9">
        <v>0.9887640449438202</v>
      </c>
      <c r="Q20" s="9">
        <v>0.97727272727272729</v>
      </c>
      <c r="R20" s="9">
        <v>0.9662921348314607</v>
      </c>
      <c r="S20" s="9">
        <v>0.98571428571428577</v>
      </c>
      <c r="T20" s="9" t="s">
        <v>103</v>
      </c>
      <c r="U20" s="9">
        <v>0.97590361445783136</v>
      </c>
      <c r="V20" s="9">
        <v>0.95180722891566261</v>
      </c>
      <c r="W20" s="9">
        <v>0.9550561797752809</v>
      </c>
      <c r="X20" s="9">
        <v>0.98795180722891562</v>
      </c>
      <c r="Y20" s="9" t="s">
        <v>103</v>
      </c>
      <c r="Z20" s="9">
        <v>0.9887640449438202</v>
      </c>
      <c r="AA20" s="9">
        <v>0.9887640449438202</v>
      </c>
      <c r="AB20" s="9">
        <v>0.98901098901098905</v>
      </c>
      <c r="AC20" s="9" t="s">
        <v>103</v>
      </c>
      <c r="AD20" s="9" t="s">
        <v>103</v>
      </c>
      <c r="AE20" s="9">
        <v>0.95454545454545459</v>
      </c>
    </row>
    <row r="21" spans="1:31" s="2" customFormat="1" ht="45" customHeight="1" x14ac:dyDescent="0.25">
      <c r="A21" s="1" t="s">
        <v>13</v>
      </c>
      <c r="B21" s="1" t="s">
        <v>7</v>
      </c>
      <c r="C21" s="1" t="s">
        <v>8</v>
      </c>
      <c r="D21" s="1" t="s">
        <v>36</v>
      </c>
      <c r="E21" s="1" t="s">
        <v>37</v>
      </c>
      <c r="F21" s="1">
        <v>148</v>
      </c>
      <c r="G21" s="1">
        <v>165</v>
      </c>
      <c r="H21" s="12">
        <f t="shared" si="0"/>
        <v>111.48648648648648</v>
      </c>
      <c r="I21" s="11">
        <f t="shared" si="1"/>
        <v>98.878369580973157</v>
      </c>
      <c r="J21" s="9">
        <v>1</v>
      </c>
      <c r="K21" s="9">
        <v>0.98757763975155277</v>
      </c>
      <c r="L21" s="9">
        <v>0.98159509202453987</v>
      </c>
      <c r="M21" s="9">
        <v>0.97560975609756095</v>
      </c>
      <c r="N21" s="9">
        <v>0.97080291970802923</v>
      </c>
      <c r="O21" s="9">
        <v>0.98757763975155277</v>
      </c>
      <c r="P21" s="9">
        <v>1</v>
      </c>
      <c r="Q21" s="9">
        <v>0.96932515337423308</v>
      </c>
      <c r="R21" s="9">
        <v>0.98159509202453987</v>
      </c>
      <c r="S21" s="9">
        <v>0.99310344827586206</v>
      </c>
      <c r="T21" s="9" t="s">
        <v>103</v>
      </c>
      <c r="U21" s="9">
        <v>1</v>
      </c>
      <c r="V21" s="9">
        <v>0.98159509202453987</v>
      </c>
      <c r="W21" s="9">
        <v>0.99390243902439024</v>
      </c>
      <c r="X21" s="9">
        <v>1</v>
      </c>
      <c r="Y21" s="9" t="s">
        <v>103</v>
      </c>
      <c r="Z21" s="9">
        <v>0.99382716049382713</v>
      </c>
      <c r="AA21" s="9">
        <v>1</v>
      </c>
      <c r="AB21" s="9">
        <v>1</v>
      </c>
      <c r="AC21" s="9" t="s">
        <v>103</v>
      </c>
      <c r="AD21" s="9" t="s">
        <v>103</v>
      </c>
      <c r="AE21" s="9">
        <v>0.98159509202453987</v>
      </c>
    </row>
    <row r="22" spans="1:31" s="2" customFormat="1" ht="45" customHeight="1" x14ac:dyDescent="0.25">
      <c r="A22" s="1" t="s">
        <v>13</v>
      </c>
      <c r="B22" s="1" t="s">
        <v>7</v>
      </c>
      <c r="C22" s="1" t="s">
        <v>8</v>
      </c>
      <c r="D22" s="1" t="s">
        <v>38</v>
      </c>
      <c r="E22" s="1" t="s">
        <v>39</v>
      </c>
      <c r="F22" s="1">
        <v>118</v>
      </c>
      <c r="G22" s="1">
        <v>65</v>
      </c>
      <c r="H22" s="12">
        <f t="shared" si="0"/>
        <v>55.084745762711862</v>
      </c>
      <c r="I22" s="11">
        <f t="shared" si="1"/>
        <v>100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 t="s">
        <v>103</v>
      </c>
      <c r="U22" s="9">
        <v>1</v>
      </c>
      <c r="V22" s="9">
        <v>1</v>
      </c>
      <c r="W22" s="9">
        <v>1</v>
      </c>
      <c r="X22" s="9">
        <v>1</v>
      </c>
      <c r="Y22" s="9" t="s">
        <v>103</v>
      </c>
      <c r="Z22" s="9">
        <v>1</v>
      </c>
      <c r="AA22" s="9">
        <v>1</v>
      </c>
      <c r="AB22" s="9">
        <v>1</v>
      </c>
      <c r="AC22" s="9" t="s">
        <v>103</v>
      </c>
      <c r="AD22" s="9" t="s">
        <v>103</v>
      </c>
      <c r="AE22" s="9">
        <v>1</v>
      </c>
    </row>
    <row r="23" spans="1:31" s="2" customFormat="1" ht="45" customHeight="1" x14ac:dyDescent="0.25">
      <c r="A23" s="1" t="s">
        <v>13</v>
      </c>
      <c r="B23" s="1" t="s">
        <v>7</v>
      </c>
      <c r="C23" s="1" t="s">
        <v>8</v>
      </c>
      <c r="D23" s="1" t="s">
        <v>19</v>
      </c>
      <c r="E23" s="1" t="s">
        <v>111</v>
      </c>
      <c r="F23" s="1">
        <v>128</v>
      </c>
      <c r="G23" s="1">
        <v>81</v>
      </c>
      <c r="H23" s="12">
        <f t="shared" si="0"/>
        <v>63.28125</v>
      </c>
      <c r="I23" s="11">
        <f t="shared" si="1"/>
        <v>97.209408994426695</v>
      </c>
      <c r="J23" s="9">
        <v>0.98461538461538467</v>
      </c>
      <c r="K23" s="9">
        <v>0.97468354430379744</v>
      </c>
      <c r="L23" s="9">
        <v>0.97368421052631582</v>
      </c>
      <c r="M23" s="9">
        <v>0.9375</v>
      </c>
      <c r="N23" s="9">
        <v>0.85074626865671643</v>
      </c>
      <c r="O23" s="9">
        <v>0.96</v>
      </c>
      <c r="P23" s="9">
        <v>1</v>
      </c>
      <c r="Q23" s="9">
        <v>0.97333333333333338</v>
      </c>
      <c r="R23" s="9">
        <v>0.98734177215189878</v>
      </c>
      <c r="S23" s="9">
        <v>0.98484848484848486</v>
      </c>
      <c r="T23" s="9" t="s">
        <v>103</v>
      </c>
      <c r="U23" s="9">
        <v>0.98666666666666669</v>
      </c>
      <c r="V23" s="9">
        <v>0.96103896103896103</v>
      </c>
      <c r="W23" s="9">
        <v>0.97468354430379744</v>
      </c>
      <c r="X23" s="9">
        <v>0.97435897435897434</v>
      </c>
      <c r="Y23" s="9" t="s">
        <v>103</v>
      </c>
      <c r="Z23" s="9">
        <v>0.98717948717948723</v>
      </c>
      <c r="AA23" s="9">
        <v>1</v>
      </c>
      <c r="AB23" s="9">
        <v>1</v>
      </c>
      <c r="AC23" s="9" t="s">
        <v>103</v>
      </c>
      <c r="AD23" s="9" t="s">
        <v>103</v>
      </c>
      <c r="AE23" s="9">
        <v>0.98701298701298701</v>
      </c>
    </row>
    <row r="24" spans="1:31" s="2" customFormat="1" ht="45" customHeight="1" x14ac:dyDescent="0.25">
      <c r="A24" s="1" t="s">
        <v>13</v>
      </c>
      <c r="B24" s="1" t="s">
        <v>7</v>
      </c>
      <c r="C24" s="1" t="s">
        <v>8</v>
      </c>
      <c r="D24" s="1" t="s">
        <v>23</v>
      </c>
      <c r="E24" s="1" t="s">
        <v>112</v>
      </c>
      <c r="F24" s="1">
        <v>141</v>
      </c>
      <c r="G24" s="1">
        <v>125</v>
      </c>
      <c r="H24" s="12">
        <f t="shared" si="0"/>
        <v>88.652482269503537</v>
      </c>
      <c r="I24" s="11">
        <f t="shared" si="1"/>
        <v>98.461503313004215</v>
      </c>
      <c r="J24" s="9">
        <v>1</v>
      </c>
      <c r="K24" s="9">
        <v>1</v>
      </c>
      <c r="L24" s="9">
        <v>1</v>
      </c>
      <c r="M24" s="9">
        <v>0.99193548387096775</v>
      </c>
      <c r="N24" s="9">
        <v>0.92</v>
      </c>
      <c r="O24" s="9">
        <v>0.97478991596638653</v>
      </c>
      <c r="P24" s="9">
        <v>0.9838709677419355</v>
      </c>
      <c r="Q24" s="9">
        <v>0.97540983606557374</v>
      </c>
      <c r="R24" s="9">
        <v>0.98373983739837401</v>
      </c>
      <c r="S24" s="9">
        <v>1</v>
      </c>
      <c r="T24" s="9" t="s">
        <v>103</v>
      </c>
      <c r="U24" s="9">
        <v>0.98290598290598286</v>
      </c>
      <c r="V24" s="9">
        <v>0.95867768595041325</v>
      </c>
      <c r="W24" s="9">
        <v>0.98399999999999999</v>
      </c>
      <c r="X24" s="9">
        <v>0.99193548387096775</v>
      </c>
      <c r="Y24" s="9" t="s">
        <v>103</v>
      </c>
      <c r="Z24" s="9">
        <v>0.99186991869918695</v>
      </c>
      <c r="AA24" s="9">
        <v>0.99199999999999999</v>
      </c>
      <c r="AB24" s="9">
        <v>0.99193548387096775</v>
      </c>
      <c r="AC24" s="9" t="s">
        <v>103</v>
      </c>
      <c r="AD24" s="9" t="s">
        <v>103</v>
      </c>
      <c r="AE24" s="9">
        <v>1</v>
      </c>
    </row>
    <row r="25" spans="1:31" s="2" customFormat="1" ht="45" customHeight="1" x14ac:dyDescent="0.25">
      <c r="A25" s="1" t="s">
        <v>13</v>
      </c>
      <c r="B25" s="1" t="s">
        <v>7</v>
      </c>
      <c r="C25" s="1" t="s">
        <v>8</v>
      </c>
      <c r="D25" s="1" t="s">
        <v>14</v>
      </c>
      <c r="E25" s="1" t="s">
        <v>113</v>
      </c>
      <c r="F25" s="1">
        <v>111</v>
      </c>
      <c r="G25" s="1">
        <v>167</v>
      </c>
      <c r="H25" s="12">
        <f t="shared" si="0"/>
        <v>150.45045045045043</v>
      </c>
      <c r="I25" s="11">
        <f t="shared" si="1"/>
        <v>93.477828109205106</v>
      </c>
      <c r="J25" s="9">
        <v>0.98373983739837401</v>
      </c>
      <c r="K25" s="9">
        <v>0.97222222222222221</v>
      </c>
      <c r="L25" s="9">
        <v>0.93421052631578949</v>
      </c>
      <c r="M25" s="9">
        <v>0.92763157894736847</v>
      </c>
      <c r="N25" s="9">
        <v>0.89763779527559051</v>
      </c>
      <c r="O25" s="9">
        <v>0.90666666666666662</v>
      </c>
      <c r="P25" s="9">
        <v>0.93243243243243246</v>
      </c>
      <c r="Q25" s="9">
        <v>0.87074829931972786</v>
      </c>
      <c r="R25" s="9">
        <v>0.90066225165562919</v>
      </c>
      <c r="S25" s="9">
        <v>0.9327731092436975</v>
      </c>
      <c r="T25" s="9" t="s">
        <v>103</v>
      </c>
      <c r="U25" s="9">
        <v>0.95302013422818788</v>
      </c>
      <c r="V25" s="9">
        <v>0.88732394366197187</v>
      </c>
      <c r="W25" s="9">
        <v>0.93125000000000002</v>
      </c>
      <c r="X25" s="9">
        <v>0.96666666666666667</v>
      </c>
      <c r="Y25" s="9" t="s">
        <v>103</v>
      </c>
      <c r="Z25" s="9">
        <v>0.95512820512820518</v>
      </c>
      <c r="AA25" s="9">
        <v>0.94936708860759489</v>
      </c>
      <c r="AB25" s="9">
        <v>0.96855345911949686</v>
      </c>
      <c r="AC25" s="9" t="s">
        <v>103</v>
      </c>
      <c r="AD25" s="9" t="s">
        <v>103</v>
      </c>
      <c r="AE25" s="9">
        <v>0.95597484276729561</v>
      </c>
    </row>
    <row r="26" spans="1:31" s="2" customFormat="1" ht="45" customHeight="1" x14ac:dyDescent="0.25">
      <c r="A26" s="1" t="s">
        <v>13</v>
      </c>
      <c r="B26" s="1" t="s">
        <v>7</v>
      </c>
      <c r="C26" s="1" t="s">
        <v>8</v>
      </c>
      <c r="D26" s="1" t="s">
        <v>47</v>
      </c>
      <c r="E26" s="1" t="s">
        <v>114</v>
      </c>
      <c r="F26" s="1">
        <v>141</v>
      </c>
      <c r="G26" s="1">
        <v>135</v>
      </c>
      <c r="H26" s="12">
        <f t="shared" si="0"/>
        <v>95.744680851063833</v>
      </c>
      <c r="I26" s="11">
        <f t="shared" si="1"/>
        <v>98.133959591094012</v>
      </c>
      <c r="J26" s="9">
        <v>1</v>
      </c>
      <c r="K26" s="9">
        <v>0.99230769230769234</v>
      </c>
      <c r="L26" s="9">
        <v>0.98473282442748089</v>
      </c>
      <c r="M26" s="9">
        <v>0.98484848484848486</v>
      </c>
      <c r="N26" s="9">
        <v>0.91836734693877553</v>
      </c>
      <c r="O26" s="9">
        <v>0.96</v>
      </c>
      <c r="P26" s="9">
        <v>1</v>
      </c>
      <c r="Q26" s="9">
        <v>0.98496240601503759</v>
      </c>
      <c r="R26" s="9">
        <v>0.96268656716417911</v>
      </c>
      <c r="S26" s="9">
        <v>0.99099099099099097</v>
      </c>
      <c r="T26" s="9" t="s">
        <v>103</v>
      </c>
      <c r="U26" s="9">
        <v>0.96850393700787396</v>
      </c>
      <c r="V26" s="9">
        <v>0.95419847328244278</v>
      </c>
      <c r="W26" s="9">
        <v>0.98496240601503759</v>
      </c>
      <c r="X26" s="9">
        <v>0.99259259259259258</v>
      </c>
      <c r="Y26" s="9" t="s">
        <v>103</v>
      </c>
      <c r="Z26" s="9">
        <v>0.99236641221374045</v>
      </c>
      <c r="AA26" s="9">
        <v>1</v>
      </c>
      <c r="AB26" s="9">
        <v>1</v>
      </c>
      <c r="AC26" s="9" t="s">
        <v>103</v>
      </c>
      <c r="AD26" s="9" t="s">
        <v>103</v>
      </c>
      <c r="AE26" s="9">
        <v>0.99259259259259258</v>
      </c>
    </row>
    <row r="27" spans="1:31" s="2" customFormat="1" ht="45" customHeight="1" x14ac:dyDescent="0.25">
      <c r="A27" s="1" t="s">
        <v>13</v>
      </c>
      <c r="B27" s="1" t="s">
        <v>7</v>
      </c>
      <c r="C27" s="1" t="s">
        <v>8</v>
      </c>
      <c r="D27" s="1" t="s">
        <v>41</v>
      </c>
      <c r="E27" s="1" t="s">
        <v>115</v>
      </c>
      <c r="F27" s="1">
        <v>124</v>
      </c>
      <c r="G27" s="1">
        <v>86</v>
      </c>
      <c r="H27" s="12">
        <f t="shared" si="0"/>
        <v>69.354838709677423</v>
      </c>
      <c r="I27" s="11">
        <f t="shared" si="1"/>
        <v>97.970420987471201</v>
      </c>
      <c r="J27" s="9">
        <v>0.98630136986301364</v>
      </c>
      <c r="K27" s="9">
        <v>0.96341463414634143</v>
      </c>
      <c r="L27" s="9">
        <v>0.95180722891566261</v>
      </c>
      <c r="M27" s="9">
        <v>0.98795180722891562</v>
      </c>
      <c r="N27" s="9">
        <v>0.92647058823529416</v>
      </c>
      <c r="O27" s="9">
        <v>0.97499999999999998</v>
      </c>
      <c r="P27" s="9">
        <v>1</v>
      </c>
      <c r="Q27" s="9">
        <v>0.96470588235294119</v>
      </c>
      <c r="R27" s="9">
        <v>0.97647058823529409</v>
      </c>
      <c r="S27" s="9">
        <v>1</v>
      </c>
      <c r="T27" s="9" t="s">
        <v>103</v>
      </c>
      <c r="U27" s="9">
        <v>0.98750000000000004</v>
      </c>
      <c r="V27" s="9">
        <v>0.96296296296296291</v>
      </c>
      <c r="W27" s="9">
        <v>0.9882352941176471</v>
      </c>
      <c r="X27" s="9">
        <v>0.96385542168674698</v>
      </c>
      <c r="Y27" s="9" t="s">
        <v>103</v>
      </c>
      <c r="Z27" s="9">
        <v>1</v>
      </c>
      <c r="AA27" s="9">
        <v>1</v>
      </c>
      <c r="AB27" s="9">
        <v>1</v>
      </c>
      <c r="AC27" s="9" t="s">
        <v>103</v>
      </c>
      <c r="AD27" s="9" t="s">
        <v>103</v>
      </c>
      <c r="AE27" s="9">
        <v>1</v>
      </c>
    </row>
    <row r="28" spans="1:31" s="2" customFormat="1" ht="45" customHeight="1" x14ac:dyDescent="0.25">
      <c r="A28" s="7" t="s">
        <v>13</v>
      </c>
      <c r="B28" s="1" t="s">
        <v>7</v>
      </c>
      <c r="C28" s="1" t="s">
        <v>8</v>
      </c>
      <c r="D28" s="1" t="s">
        <v>75</v>
      </c>
      <c r="E28" s="1" t="s">
        <v>116</v>
      </c>
      <c r="F28" s="1">
        <v>100</v>
      </c>
      <c r="G28" s="1">
        <v>63</v>
      </c>
      <c r="H28" s="12">
        <f t="shared" si="0"/>
        <v>63</v>
      </c>
      <c r="I28" s="11">
        <f t="shared" si="1"/>
        <v>87.625887384428495</v>
      </c>
      <c r="J28" s="9">
        <v>0.92156862745098034</v>
      </c>
      <c r="K28" s="9">
        <v>0.92982456140350878</v>
      </c>
      <c r="L28" s="9">
        <v>0.93103448275862066</v>
      </c>
      <c r="M28" s="9">
        <v>0.9107142857142857</v>
      </c>
      <c r="N28" s="9">
        <v>0.84615384615384615</v>
      </c>
      <c r="O28" s="9">
        <v>0.86440677966101698</v>
      </c>
      <c r="P28" s="9">
        <v>0.86</v>
      </c>
      <c r="Q28" s="9">
        <v>0.81481481481481477</v>
      </c>
      <c r="R28" s="9">
        <v>0.86440677966101698</v>
      </c>
      <c r="S28" s="9">
        <v>0.88372093023255816</v>
      </c>
      <c r="T28" s="9" t="s">
        <v>103</v>
      </c>
      <c r="U28" s="9">
        <v>0.88235294117647056</v>
      </c>
      <c r="V28" s="9">
        <v>0.84905660377358494</v>
      </c>
      <c r="W28" s="9">
        <v>0.7931034482758621</v>
      </c>
      <c r="X28" s="9">
        <v>0.9464285714285714</v>
      </c>
      <c r="Y28" s="9" t="s">
        <v>103</v>
      </c>
      <c r="Z28" s="9">
        <v>0.86440677966101698</v>
      </c>
      <c r="AA28" s="9">
        <v>0.85</v>
      </c>
      <c r="AB28" s="9">
        <v>0.88135593220338981</v>
      </c>
      <c r="AC28" s="9" t="s">
        <v>103</v>
      </c>
      <c r="AD28" s="9" t="s">
        <v>103</v>
      </c>
      <c r="AE28" s="9">
        <v>0.87931034482758619</v>
      </c>
    </row>
    <row r="29" spans="1:31" ht="45" customHeight="1" x14ac:dyDescent="0.25">
      <c r="A29" s="1" t="s">
        <v>13</v>
      </c>
      <c r="B29" s="1" t="s">
        <v>48</v>
      </c>
      <c r="C29" s="1" t="s">
        <v>12</v>
      </c>
      <c r="D29" s="1" t="s">
        <v>50</v>
      </c>
      <c r="E29" s="1" t="s">
        <v>117</v>
      </c>
      <c r="F29" s="1">
        <v>496</v>
      </c>
      <c r="G29" s="1">
        <v>215</v>
      </c>
      <c r="H29" s="12">
        <f t="shared" si="0"/>
        <v>43.346774193548384</v>
      </c>
      <c r="I29" s="10">
        <f>(J29+K29+L29+M29+N29+O29+P29+Q29+R29+S29+T29+U29+V29+W29+X29+Y29+Z29+AA29+AB29+AC29+AD29+AE29)*100/22</f>
        <v>94.555476038630474</v>
      </c>
      <c r="J29" s="9">
        <v>0.97837837837837838</v>
      </c>
      <c r="K29" s="9">
        <v>0.96703296703296704</v>
      </c>
      <c r="L29" s="9">
        <v>0.98019801980198018</v>
      </c>
      <c r="M29" s="9">
        <v>0.99024390243902438</v>
      </c>
      <c r="N29" s="9">
        <v>0.89743589743589747</v>
      </c>
      <c r="O29" s="9">
        <v>0.9538461538461539</v>
      </c>
      <c r="P29" s="9">
        <v>0.90104166666666663</v>
      </c>
      <c r="Q29" s="9">
        <v>0.91414141414141414</v>
      </c>
      <c r="R29" s="9">
        <v>0.89215686274509809</v>
      </c>
      <c r="S29" s="9">
        <v>0.94244604316546765</v>
      </c>
      <c r="T29" s="9">
        <v>0.99024390243902438</v>
      </c>
      <c r="U29" s="9">
        <v>0.94210526315789478</v>
      </c>
      <c r="V29" s="9">
        <v>0.89690721649484539</v>
      </c>
      <c r="W29" s="9">
        <v>0.94736842105263153</v>
      </c>
      <c r="X29" s="9">
        <v>0.97536945812807885</v>
      </c>
      <c r="Y29" s="9">
        <v>0.92039800995024879</v>
      </c>
      <c r="Z29" s="9">
        <v>0.93333333333333335</v>
      </c>
      <c r="AA29" s="9">
        <v>0.96039603960396036</v>
      </c>
      <c r="AB29" s="9">
        <v>0.94202898550724634</v>
      </c>
      <c r="AC29" s="9">
        <v>0.96551724137931039</v>
      </c>
      <c r="AD29" s="9">
        <v>0.95121951219512191</v>
      </c>
      <c r="AE29" s="9">
        <v>0.96039603960396036</v>
      </c>
    </row>
    <row r="30" spans="1:31" ht="45" customHeight="1" x14ac:dyDescent="0.25">
      <c r="A30" s="1" t="s">
        <v>13</v>
      </c>
      <c r="B30" s="1" t="s">
        <v>48</v>
      </c>
      <c r="C30" s="1" t="s">
        <v>12</v>
      </c>
      <c r="D30" s="1" t="s">
        <v>51</v>
      </c>
      <c r="E30" s="1" t="s">
        <v>52</v>
      </c>
      <c r="F30" s="1">
        <v>716</v>
      </c>
      <c r="G30" s="1">
        <v>345</v>
      </c>
      <c r="H30" s="12">
        <f t="shared" si="0"/>
        <v>48.184357541899445</v>
      </c>
      <c r="I30" s="10">
        <f t="shared" ref="I30:I39" si="2">(J30+K30+L30+M30+N30+O30+P30+Q30+R30+S30+T30+U30+V30+W30+X30+Y30+Z30+AA30+AB30+AC30+AD30+AE30)*100/22</f>
        <v>88.626585739633995</v>
      </c>
      <c r="J30" s="9">
        <v>0.96120689655172409</v>
      </c>
      <c r="K30" s="9">
        <v>0.93280632411067199</v>
      </c>
      <c r="L30" s="9">
        <v>0.90357142857142858</v>
      </c>
      <c r="M30" s="9">
        <v>0.84062499999999996</v>
      </c>
      <c r="N30" s="9">
        <v>0.71489361702127663</v>
      </c>
      <c r="O30" s="9">
        <v>0.86486486486486491</v>
      </c>
      <c r="P30" s="9">
        <v>0.81818181818181823</v>
      </c>
      <c r="Q30" s="9">
        <v>0.85618729096989965</v>
      </c>
      <c r="R30" s="9">
        <v>0.83384615384615379</v>
      </c>
      <c r="S30" s="9">
        <v>0.83720930232558144</v>
      </c>
      <c r="T30" s="9">
        <v>0.95846645367412142</v>
      </c>
      <c r="U30" s="9">
        <v>0.9147286821705426</v>
      </c>
      <c r="V30" s="9">
        <v>0.79225352112676062</v>
      </c>
      <c r="W30" s="9">
        <v>0.89602446483180431</v>
      </c>
      <c r="X30" s="9">
        <v>0.95283018867924529</v>
      </c>
      <c r="Y30" s="9">
        <v>0.93650793650793651</v>
      </c>
      <c r="Z30" s="9">
        <v>0.89719626168224298</v>
      </c>
      <c r="AA30" s="9">
        <v>0.90031152647975077</v>
      </c>
      <c r="AB30" s="9">
        <v>0.92966360856269115</v>
      </c>
      <c r="AC30" s="9">
        <v>0.93333333333333335</v>
      </c>
      <c r="AD30" s="9">
        <v>0.92993630573248409</v>
      </c>
      <c r="AE30" s="9">
        <v>0.89320388349514568</v>
      </c>
    </row>
    <row r="31" spans="1:31" ht="45" customHeight="1" x14ac:dyDescent="0.25">
      <c r="A31" s="1" t="s">
        <v>13</v>
      </c>
      <c r="B31" s="1" t="s">
        <v>48</v>
      </c>
      <c r="C31" s="1" t="s">
        <v>12</v>
      </c>
      <c r="D31" s="1" t="s">
        <v>53</v>
      </c>
      <c r="E31" s="1" t="s">
        <v>54</v>
      </c>
      <c r="F31" s="1">
        <v>589</v>
      </c>
      <c r="G31" s="1">
        <v>248</v>
      </c>
      <c r="H31" s="12">
        <f t="shared" si="0"/>
        <v>42.105263157894733</v>
      </c>
      <c r="I31" s="10">
        <f t="shared" si="2"/>
        <v>95.538121130882232</v>
      </c>
      <c r="J31" s="9">
        <v>0.98499999999999999</v>
      </c>
      <c r="K31" s="9">
        <v>1</v>
      </c>
      <c r="L31" s="9">
        <v>0.91774891774891776</v>
      </c>
      <c r="M31" s="9">
        <v>0.93388429752066116</v>
      </c>
      <c r="N31" s="9">
        <v>0.95081967213114749</v>
      </c>
      <c r="O31" s="9">
        <v>0.97424892703862664</v>
      </c>
      <c r="P31" s="9">
        <v>0.93333333333333335</v>
      </c>
      <c r="Q31" s="9">
        <v>0.9358974358974359</v>
      </c>
      <c r="R31" s="9">
        <v>0.9294605809128631</v>
      </c>
      <c r="S31" s="9">
        <v>0.9375</v>
      </c>
      <c r="T31" s="9">
        <v>0.97520661157024791</v>
      </c>
      <c r="U31" s="9">
        <v>0.95774647887323938</v>
      </c>
      <c r="V31" s="9">
        <v>0.93886462882096067</v>
      </c>
      <c r="W31" s="9">
        <v>0.93415637860082301</v>
      </c>
      <c r="X31" s="9">
        <v>0.98734177215189878</v>
      </c>
      <c r="Y31" s="9">
        <v>0.93644067796610164</v>
      </c>
      <c r="Z31" s="9">
        <v>0.96680497925311204</v>
      </c>
      <c r="AA31" s="9">
        <v>0.95901639344262291</v>
      </c>
      <c r="AB31" s="9">
        <v>0.97520661157024791</v>
      </c>
      <c r="AC31" s="9">
        <v>0.97881355932203384</v>
      </c>
      <c r="AD31" s="9">
        <v>0.94537815126050417</v>
      </c>
      <c r="AE31" s="9">
        <v>0.96551724137931039</v>
      </c>
    </row>
    <row r="32" spans="1:31" ht="45" customHeight="1" x14ac:dyDescent="0.25">
      <c r="A32" s="1" t="s">
        <v>13</v>
      </c>
      <c r="B32" s="1" t="s">
        <v>48</v>
      </c>
      <c r="C32" s="1" t="s">
        <v>12</v>
      </c>
      <c r="D32" s="1" t="s">
        <v>55</v>
      </c>
      <c r="E32" s="1" t="s">
        <v>56</v>
      </c>
      <c r="F32" s="1">
        <v>680</v>
      </c>
      <c r="G32" s="1">
        <v>322</v>
      </c>
      <c r="H32" s="12">
        <f t="shared" si="0"/>
        <v>47.352941176470587</v>
      </c>
      <c r="I32" s="10">
        <f t="shared" si="2"/>
        <v>88.361683161383809</v>
      </c>
      <c r="J32" s="9">
        <v>0.95473251028806583</v>
      </c>
      <c r="K32" s="9">
        <v>0.95416666666666672</v>
      </c>
      <c r="L32" s="9">
        <v>0.88148148148148153</v>
      </c>
      <c r="M32" s="9">
        <v>0.83934426229508197</v>
      </c>
      <c r="N32" s="9">
        <v>0.78010471204188481</v>
      </c>
      <c r="O32" s="9">
        <v>0.90334572490706322</v>
      </c>
      <c r="P32" s="9">
        <v>0.86415094339622645</v>
      </c>
      <c r="Q32" s="9">
        <v>0.84532374100719421</v>
      </c>
      <c r="R32" s="9">
        <v>0.77777777777777779</v>
      </c>
      <c r="S32" s="9">
        <v>0.84</v>
      </c>
      <c r="T32" s="9">
        <v>0.96333333333333337</v>
      </c>
      <c r="U32" s="9">
        <v>0.89565217391304353</v>
      </c>
      <c r="V32" s="9">
        <v>0.79477611940298509</v>
      </c>
      <c r="W32" s="9">
        <v>0.85436893203883491</v>
      </c>
      <c r="X32" s="9">
        <v>0.95333333333333337</v>
      </c>
      <c r="Y32" s="9">
        <v>0.85616438356164382</v>
      </c>
      <c r="Z32" s="9">
        <v>0.89836065573770496</v>
      </c>
      <c r="AA32" s="9">
        <v>0.91419141914191415</v>
      </c>
      <c r="AB32" s="9">
        <v>0.95652173913043481</v>
      </c>
      <c r="AC32" s="9">
        <v>0.92150170648464169</v>
      </c>
      <c r="AD32" s="9">
        <v>0.91721854304635764</v>
      </c>
      <c r="AE32" s="9">
        <v>0.87372013651877134</v>
      </c>
    </row>
    <row r="33" spans="1:31" ht="45" customHeight="1" x14ac:dyDescent="0.25">
      <c r="A33" s="1" t="s">
        <v>13</v>
      </c>
      <c r="B33" s="1" t="s">
        <v>48</v>
      </c>
      <c r="C33" s="1" t="s">
        <v>12</v>
      </c>
      <c r="D33" s="1" t="s">
        <v>71</v>
      </c>
      <c r="E33" s="1" t="s">
        <v>72</v>
      </c>
      <c r="F33" s="1">
        <v>507</v>
      </c>
      <c r="G33" s="1">
        <v>242</v>
      </c>
      <c r="H33" s="12">
        <f t="shared" si="0"/>
        <v>47.731755424063117</v>
      </c>
      <c r="I33" s="10">
        <f t="shared" si="2"/>
        <v>97.175800457962637</v>
      </c>
      <c r="J33" s="9">
        <v>0.97894736842105268</v>
      </c>
      <c r="K33" s="9">
        <v>0.98412698412698407</v>
      </c>
      <c r="L33" s="9">
        <v>0.9569377990430622</v>
      </c>
      <c r="M33" s="9">
        <v>0.98283261802575106</v>
      </c>
      <c r="N33" s="9">
        <v>0.9425837320574163</v>
      </c>
      <c r="O33" s="9">
        <v>0.97402597402597402</v>
      </c>
      <c r="P33" s="9">
        <v>0.93534482758620685</v>
      </c>
      <c r="Q33" s="9">
        <v>0.94849785407725318</v>
      </c>
      <c r="R33" s="9">
        <v>0.96153846153846156</v>
      </c>
      <c r="S33" s="9">
        <v>0.96969696969696972</v>
      </c>
      <c r="T33" s="9">
        <v>0.99152542372881358</v>
      </c>
      <c r="U33" s="9">
        <v>0.99095022624434392</v>
      </c>
      <c r="V33" s="9">
        <v>0.96536796536796532</v>
      </c>
      <c r="W33" s="9">
        <v>0.96186440677966101</v>
      </c>
      <c r="X33" s="9">
        <v>0.99148936170212765</v>
      </c>
      <c r="Y33" s="9">
        <v>0.96581196581196582</v>
      </c>
      <c r="Z33" s="9">
        <v>0.97777777777777775</v>
      </c>
      <c r="AA33" s="9">
        <v>0.97872340425531912</v>
      </c>
      <c r="AB33" s="9">
        <v>0.99576271186440679</v>
      </c>
      <c r="AC33" s="9">
        <v>0.98290598290598286</v>
      </c>
      <c r="AD33" s="9">
        <v>0.9732142857142857</v>
      </c>
      <c r="AE33" s="9">
        <v>0.96875</v>
      </c>
    </row>
    <row r="34" spans="1:31" ht="45" customHeight="1" x14ac:dyDescent="0.25">
      <c r="A34" s="1" t="s">
        <v>13</v>
      </c>
      <c r="B34" s="1" t="s">
        <v>48</v>
      </c>
      <c r="C34" s="1" t="s">
        <v>12</v>
      </c>
      <c r="D34" s="1" t="s">
        <v>57</v>
      </c>
      <c r="E34" s="1" t="s">
        <v>58</v>
      </c>
      <c r="F34" s="1">
        <v>716</v>
      </c>
      <c r="G34" s="1">
        <v>311</v>
      </c>
      <c r="H34" s="12">
        <f t="shared" si="0"/>
        <v>43.435754189944134</v>
      </c>
      <c r="I34" s="10">
        <f>(J34+K34+L34+M34+N34+O34+P34+Q34+R34+S34+T34+U34+V34+W34+X34+Y34+Z34+AA34+AB34+AC34+AD34+AE34)*100/22</f>
        <v>90.086503245379419</v>
      </c>
      <c r="J34" s="9">
        <v>0.9508928571428571</v>
      </c>
      <c r="K34" s="9">
        <v>0.96250000000000002</v>
      </c>
      <c r="L34" s="9">
        <v>0.94676806083650189</v>
      </c>
      <c r="M34" s="9">
        <v>0.89824561403508774</v>
      </c>
      <c r="N34" s="9">
        <v>0.81862745098039214</v>
      </c>
      <c r="O34" s="9">
        <v>0.90476190476190477</v>
      </c>
      <c r="P34" s="9">
        <v>0.89925373134328357</v>
      </c>
      <c r="Q34" s="9">
        <v>0.86245353159851301</v>
      </c>
      <c r="R34" s="9">
        <v>0.84965034965034969</v>
      </c>
      <c r="S34" s="9">
        <v>0.83229813664596275</v>
      </c>
      <c r="T34" s="9">
        <v>0.97916666666666663</v>
      </c>
      <c r="U34" s="9">
        <v>0.92035398230088494</v>
      </c>
      <c r="V34" s="9">
        <v>0.8112449799196787</v>
      </c>
      <c r="W34" s="9">
        <v>0.79931972789115646</v>
      </c>
      <c r="X34" s="9">
        <v>0.96853146853146854</v>
      </c>
      <c r="Y34" s="9">
        <v>0.95205479452054798</v>
      </c>
      <c r="Z34" s="9">
        <v>0.88698630136986301</v>
      </c>
      <c r="AA34" s="9">
        <v>0.92517006802721091</v>
      </c>
      <c r="AB34" s="9">
        <v>0.91864406779661012</v>
      </c>
      <c r="AC34" s="9">
        <v>0.92831541218637992</v>
      </c>
      <c r="AD34" s="9">
        <v>0.94463667820069208</v>
      </c>
      <c r="AE34" s="9">
        <v>0.85915492957746475</v>
      </c>
    </row>
    <row r="35" spans="1:31" ht="45" customHeight="1" x14ac:dyDescent="0.25">
      <c r="A35" s="1" t="s">
        <v>13</v>
      </c>
      <c r="B35" s="1" t="s">
        <v>48</v>
      </c>
      <c r="C35" s="1" t="s">
        <v>12</v>
      </c>
      <c r="D35" s="1" t="s">
        <v>59</v>
      </c>
      <c r="E35" s="1" t="s">
        <v>60</v>
      </c>
      <c r="F35" s="1">
        <v>548</v>
      </c>
      <c r="G35" s="1">
        <v>272</v>
      </c>
      <c r="H35" s="12">
        <f t="shared" si="0"/>
        <v>49.635036496350367</v>
      </c>
      <c r="I35" s="10">
        <f t="shared" si="2"/>
        <v>94.233705004606549</v>
      </c>
      <c r="J35" s="9">
        <v>0.97424892703862664</v>
      </c>
      <c r="K35" s="9">
        <v>0.98770491803278693</v>
      </c>
      <c r="L35" s="9">
        <v>0.88976377952755903</v>
      </c>
      <c r="M35" s="9">
        <v>0.92015209125475284</v>
      </c>
      <c r="N35" s="9">
        <v>0.86521739130434783</v>
      </c>
      <c r="O35" s="9">
        <v>0.95719844357976658</v>
      </c>
      <c r="P35" s="9">
        <v>0.953125</v>
      </c>
      <c r="Q35" s="9">
        <v>0.9</v>
      </c>
      <c r="R35" s="9">
        <v>0.87404580152671751</v>
      </c>
      <c r="S35" s="9">
        <v>0.93596059113300489</v>
      </c>
      <c r="T35" s="9">
        <v>0.95057034220532322</v>
      </c>
      <c r="U35" s="9">
        <v>0.975103734439834</v>
      </c>
      <c r="V35" s="9">
        <v>0.9147286821705426</v>
      </c>
      <c r="W35" s="9">
        <v>0.93609022556390975</v>
      </c>
      <c r="X35" s="9">
        <v>0.96958174904942962</v>
      </c>
      <c r="Y35" s="9">
        <v>0.93511450381679384</v>
      </c>
      <c r="Z35" s="9">
        <v>0.96197718631178708</v>
      </c>
      <c r="AA35" s="9">
        <v>0.98484848484848486</v>
      </c>
      <c r="AB35" s="9">
        <v>0.98863636363636365</v>
      </c>
      <c r="AC35" s="9">
        <v>0.96946564885496178</v>
      </c>
      <c r="AD35" s="9">
        <v>0.96124031007751942</v>
      </c>
      <c r="AE35" s="9">
        <v>0.92664092664092668</v>
      </c>
    </row>
    <row r="36" spans="1:31" ht="45" customHeight="1" x14ac:dyDescent="0.25">
      <c r="A36" s="1" t="s">
        <v>13</v>
      </c>
      <c r="B36" s="1" t="s">
        <v>48</v>
      </c>
      <c r="C36" s="1" t="s">
        <v>12</v>
      </c>
      <c r="D36" s="1" t="s">
        <v>61</v>
      </c>
      <c r="E36" s="1" t="s">
        <v>62</v>
      </c>
      <c r="F36" s="1">
        <v>739</v>
      </c>
      <c r="G36" s="1">
        <v>349</v>
      </c>
      <c r="H36" s="12">
        <f t="shared" si="0"/>
        <v>47.225981055480382</v>
      </c>
      <c r="I36" s="10">
        <f t="shared" si="2"/>
        <v>95.152044004872835</v>
      </c>
      <c r="J36" s="9">
        <v>0.98141263940520451</v>
      </c>
      <c r="K36" s="9">
        <v>0.97348484848484851</v>
      </c>
      <c r="L36" s="9">
        <v>0.98480243161094227</v>
      </c>
      <c r="M36" s="9">
        <v>0.96187683284457481</v>
      </c>
      <c r="N36" s="9">
        <v>0.92274678111587982</v>
      </c>
      <c r="O36" s="9">
        <v>0.94769230769230772</v>
      </c>
      <c r="P36" s="9">
        <v>0.93569131832797425</v>
      </c>
      <c r="Q36" s="9">
        <v>0.90062111801242239</v>
      </c>
      <c r="R36" s="9">
        <v>0.91369047619047616</v>
      </c>
      <c r="S36" s="9">
        <v>0.94029850746268662</v>
      </c>
      <c r="T36" s="9">
        <v>0.99099099099099097</v>
      </c>
      <c r="U36" s="9">
        <v>0.94845360824742264</v>
      </c>
      <c r="V36" s="9">
        <v>0.88157894736842102</v>
      </c>
      <c r="W36" s="9">
        <v>0.93002915451895041</v>
      </c>
      <c r="X36" s="9">
        <v>0.98520710059171601</v>
      </c>
      <c r="Y36" s="9">
        <v>0.96941896024464835</v>
      </c>
      <c r="Z36" s="9">
        <v>0.95029239766081874</v>
      </c>
      <c r="AA36" s="9">
        <v>0.97687861271676302</v>
      </c>
      <c r="AB36" s="9">
        <v>0.97674418604651159</v>
      </c>
      <c r="AC36" s="9">
        <v>0.95625000000000004</v>
      </c>
      <c r="AD36" s="9">
        <v>0.94374999999999998</v>
      </c>
      <c r="AE36" s="9">
        <v>0.96153846153846156</v>
      </c>
    </row>
    <row r="37" spans="1:31" ht="45" customHeight="1" x14ac:dyDescent="0.25">
      <c r="A37" s="1" t="s">
        <v>13</v>
      </c>
      <c r="B37" s="1" t="s">
        <v>48</v>
      </c>
      <c r="C37" s="1" t="s">
        <v>12</v>
      </c>
      <c r="D37" s="1" t="s">
        <v>63</v>
      </c>
      <c r="E37" s="1" t="s">
        <v>64</v>
      </c>
      <c r="F37" s="1">
        <v>810</v>
      </c>
      <c r="G37" s="1">
        <v>829</v>
      </c>
      <c r="H37" s="12">
        <f t="shared" si="0"/>
        <v>102.34567901234568</v>
      </c>
      <c r="I37" s="10">
        <f>(J37+K37+L37+M37+N37+O37+P37+Q37+R37+S37+T37+U37+V37+W37+X37+Y37+Z37+AA37+AB37+AC37+AD37+AE37)*100/22</f>
        <v>98.51564087756384</v>
      </c>
      <c r="J37" s="9">
        <v>0.99355670103092786</v>
      </c>
      <c r="K37" s="9">
        <v>0.99624060150375937</v>
      </c>
      <c r="L37" s="9">
        <v>0.98514851485148514</v>
      </c>
      <c r="M37" s="9">
        <v>0.99512195121951219</v>
      </c>
      <c r="N37" s="9">
        <v>0.98179453836150843</v>
      </c>
      <c r="O37" s="9">
        <v>0.97777777777777775</v>
      </c>
      <c r="P37" s="9">
        <v>0.99375000000000002</v>
      </c>
      <c r="Q37" s="9">
        <v>0.97293972939729401</v>
      </c>
      <c r="R37" s="9">
        <v>0.96467722289890379</v>
      </c>
      <c r="S37" s="9">
        <v>0.97739361702127658</v>
      </c>
      <c r="T37" s="9">
        <v>0.99390986601705233</v>
      </c>
      <c r="U37" s="9">
        <v>0.98358585858585856</v>
      </c>
      <c r="V37" s="9">
        <v>0.97499999999999998</v>
      </c>
      <c r="W37" s="9">
        <v>0.97691373025516404</v>
      </c>
      <c r="X37" s="9">
        <v>0.99024390243902438</v>
      </c>
      <c r="Y37" s="9">
        <v>0.98650306748466254</v>
      </c>
      <c r="Z37" s="9">
        <v>0.98903775883069422</v>
      </c>
      <c r="AA37" s="9">
        <v>0.98650306748466254</v>
      </c>
      <c r="AB37" s="9">
        <v>0.99024390243902438</v>
      </c>
      <c r="AC37" s="9">
        <v>0.99013563501849566</v>
      </c>
      <c r="AD37" s="9">
        <v>0.98520345252774355</v>
      </c>
      <c r="AE37" s="9">
        <v>0.9877600979192166</v>
      </c>
    </row>
    <row r="38" spans="1:31" ht="45" customHeight="1" x14ac:dyDescent="0.25">
      <c r="A38" s="1" t="s">
        <v>13</v>
      </c>
      <c r="B38" s="1" t="s">
        <v>48</v>
      </c>
      <c r="C38" s="1" t="s">
        <v>12</v>
      </c>
      <c r="D38" s="1" t="s">
        <v>65</v>
      </c>
      <c r="E38" s="1" t="s">
        <v>66</v>
      </c>
      <c r="F38" s="1">
        <v>534</v>
      </c>
      <c r="G38" s="1">
        <v>303</v>
      </c>
      <c r="H38" s="12">
        <f t="shared" si="0"/>
        <v>56.741573033707873</v>
      </c>
      <c r="I38" s="10">
        <f t="shared" si="2"/>
        <v>95.963233894477256</v>
      </c>
      <c r="J38" s="9">
        <v>0.98054474708171202</v>
      </c>
      <c r="K38" s="9">
        <v>0.98529411764705888</v>
      </c>
      <c r="L38" s="9">
        <v>0.93309859154929575</v>
      </c>
      <c r="M38" s="9">
        <v>0.9553264604810997</v>
      </c>
      <c r="N38" s="9">
        <v>0.93333333333333335</v>
      </c>
      <c r="O38" s="9">
        <v>0.9517241379310345</v>
      </c>
      <c r="P38" s="9">
        <v>0.9263157894736842</v>
      </c>
      <c r="Q38" s="9">
        <v>0.92907801418439717</v>
      </c>
      <c r="R38" s="9">
        <v>0.92808219178082196</v>
      </c>
      <c r="S38" s="9">
        <v>0.95652173913043481</v>
      </c>
      <c r="T38" s="9">
        <v>0.97288135593220337</v>
      </c>
      <c r="U38" s="9">
        <v>0.96</v>
      </c>
      <c r="V38" s="9">
        <v>0.93402777777777779</v>
      </c>
      <c r="W38" s="9">
        <v>0.9700996677740864</v>
      </c>
      <c r="X38" s="9">
        <v>0.98993288590604023</v>
      </c>
      <c r="Y38" s="9">
        <v>0.95973154362416102</v>
      </c>
      <c r="Z38" s="9">
        <v>0.97288135593220337</v>
      </c>
      <c r="AA38" s="9">
        <v>0.99317406143344711</v>
      </c>
      <c r="AB38" s="9">
        <v>0.98993288590604023</v>
      </c>
      <c r="AC38" s="9">
        <v>0.97241379310344822</v>
      </c>
      <c r="AD38" s="9">
        <v>0.95833333333333337</v>
      </c>
      <c r="AE38" s="9">
        <v>0.95918367346938771</v>
      </c>
    </row>
    <row r="39" spans="1:31" ht="45" customHeight="1" x14ac:dyDescent="0.25">
      <c r="A39" s="1" t="s">
        <v>13</v>
      </c>
      <c r="B39" s="1" t="s">
        <v>48</v>
      </c>
      <c r="C39" s="1" t="s">
        <v>12</v>
      </c>
      <c r="D39" s="1" t="s">
        <v>73</v>
      </c>
      <c r="E39" s="1" t="s">
        <v>74</v>
      </c>
      <c r="F39" s="1">
        <v>510</v>
      </c>
      <c r="G39" s="1">
        <v>231</v>
      </c>
      <c r="H39" s="12">
        <f t="shared" si="0"/>
        <v>45.294117647058826</v>
      </c>
      <c r="I39" s="10">
        <f t="shared" si="2"/>
        <v>85.2155468985098</v>
      </c>
      <c r="J39" s="9">
        <v>0.92810457516339873</v>
      </c>
      <c r="K39" s="9">
        <v>0.95081967213114749</v>
      </c>
      <c r="L39" s="9">
        <v>0.84375</v>
      </c>
      <c r="M39" s="9">
        <v>0.76818181818181819</v>
      </c>
      <c r="N39" s="9">
        <v>0.72666666666666668</v>
      </c>
      <c r="O39" s="9">
        <v>0.8719211822660099</v>
      </c>
      <c r="P39" s="9">
        <v>0.81151832460732987</v>
      </c>
      <c r="Q39" s="9">
        <v>0.80808080808080807</v>
      </c>
      <c r="R39" s="9">
        <v>0.85096153846153844</v>
      </c>
      <c r="S39" s="9">
        <v>0.79338842975206614</v>
      </c>
      <c r="T39" s="9">
        <v>0.92488262910798125</v>
      </c>
      <c r="U39" s="9">
        <v>0.83832335329341312</v>
      </c>
      <c r="V39" s="9">
        <v>0.73821989528795806</v>
      </c>
      <c r="W39" s="9">
        <v>0.84304932735426008</v>
      </c>
      <c r="X39" s="9">
        <v>0.93364928909952605</v>
      </c>
      <c r="Y39" s="9">
        <v>0.82775119617224879</v>
      </c>
      <c r="Z39" s="9">
        <v>0.86792452830188682</v>
      </c>
      <c r="AA39" s="9">
        <v>0.89861751152073732</v>
      </c>
      <c r="AB39" s="9">
        <v>0.94009216589861755</v>
      </c>
      <c r="AC39" s="9">
        <v>0.892018779342723</v>
      </c>
      <c r="AD39" s="9">
        <v>0.8632075471698113</v>
      </c>
      <c r="AE39" s="9">
        <v>0.82629107981220662</v>
      </c>
    </row>
    <row r="40" spans="1:31" ht="45" customHeight="1" x14ac:dyDescent="0.25">
      <c r="A40" s="1" t="s">
        <v>13</v>
      </c>
      <c r="B40" s="1" t="s">
        <v>48</v>
      </c>
      <c r="C40" s="1" t="s">
        <v>12</v>
      </c>
      <c r="D40" s="1" t="s">
        <v>75</v>
      </c>
      <c r="E40" s="1" t="s">
        <v>76</v>
      </c>
      <c r="F40" s="1">
        <v>622</v>
      </c>
      <c r="G40" s="1">
        <v>261</v>
      </c>
      <c r="H40" s="12">
        <f t="shared" si="0"/>
        <v>41.961414790996784</v>
      </c>
      <c r="I40" s="10">
        <f>(J40+K40+L40+M40+N40+O40+P40+Q40+R40+S40+T40+U40+V40+W40+X40+Y40+Z40+AA40+AB40+AC40+AD40+AE40)*100/22</f>
        <v>89.861737112628447</v>
      </c>
      <c r="J40" s="9">
        <v>0.96256684491978606</v>
      </c>
      <c r="K40" s="9">
        <v>0.95673076923076927</v>
      </c>
      <c r="L40" s="9">
        <v>0.90308370044052866</v>
      </c>
      <c r="M40" s="9">
        <v>0.82470119521912355</v>
      </c>
      <c r="N40" s="9">
        <v>0.77720207253886009</v>
      </c>
      <c r="O40" s="9">
        <v>0.89610389610389607</v>
      </c>
      <c r="P40" s="9">
        <v>0.90128755364806867</v>
      </c>
      <c r="Q40" s="9">
        <v>0.84549356223175964</v>
      </c>
      <c r="R40" s="9">
        <v>0.8112449799196787</v>
      </c>
      <c r="S40" s="9">
        <v>0.87898089171974525</v>
      </c>
      <c r="T40" s="9">
        <v>0.94841269841269837</v>
      </c>
      <c r="U40" s="9">
        <v>0.9061032863849765</v>
      </c>
      <c r="V40" s="9">
        <v>0.8571428571428571</v>
      </c>
      <c r="W40" s="9">
        <v>0.8844621513944223</v>
      </c>
      <c r="X40" s="9">
        <v>0.96734693877551026</v>
      </c>
      <c r="Y40" s="9">
        <v>0.92148760330578516</v>
      </c>
      <c r="Z40" s="9">
        <v>0.9098360655737705</v>
      </c>
      <c r="AA40" s="9">
        <v>0.93951612903225812</v>
      </c>
      <c r="AB40" s="9">
        <v>0.94</v>
      </c>
      <c r="AC40" s="9">
        <v>0.92340425531914894</v>
      </c>
      <c r="AD40" s="9">
        <v>0.9173553719008265</v>
      </c>
      <c r="AE40" s="9">
        <v>0.89711934156378603</v>
      </c>
    </row>
    <row r="41" spans="1:31" s="2" customFormat="1" ht="45" customHeight="1" x14ac:dyDescent="0.25">
      <c r="A41" s="6" t="s">
        <v>13</v>
      </c>
      <c r="B41" s="1" t="s">
        <v>48</v>
      </c>
      <c r="C41" s="1" t="s">
        <v>12</v>
      </c>
      <c r="D41" s="1" t="s">
        <v>67</v>
      </c>
      <c r="E41" s="1" t="s">
        <v>68</v>
      </c>
      <c r="F41" s="1">
        <v>315</v>
      </c>
      <c r="G41" s="1">
        <v>170</v>
      </c>
      <c r="H41" s="12">
        <f t="shared" si="0"/>
        <v>53.968253968253968</v>
      </c>
      <c r="I41" s="10">
        <f t="shared" ref="I41:I42" si="3">(J41+K41+L41+M41+N41+O41+P41+Q41+R41+S41+T41+U41+V41+W41+X41+Y41+Z41+AA41+AB41+AC41+AD41+AE41)*100/22</f>
        <v>94.797187493116283</v>
      </c>
      <c r="J41" s="9">
        <v>0.97931034482758617</v>
      </c>
      <c r="K41" s="9">
        <v>0.98666666666666669</v>
      </c>
      <c r="L41" s="9">
        <v>0.99350649350649356</v>
      </c>
      <c r="M41" s="9">
        <v>0.89873417721518989</v>
      </c>
      <c r="N41" s="9">
        <v>0.95205479452054798</v>
      </c>
      <c r="O41" s="9">
        <v>0.93710691823899372</v>
      </c>
      <c r="P41" s="9">
        <v>0.92810457516339873</v>
      </c>
      <c r="Q41" s="9">
        <v>0.91447368421052633</v>
      </c>
      <c r="R41" s="9">
        <v>0.91139240506329111</v>
      </c>
      <c r="S41" s="9">
        <v>0.92907801418439717</v>
      </c>
      <c r="T41" s="9">
        <v>0.98113207547169812</v>
      </c>
      <c r="U41" s="9">
        <v>0.91025641025641024</v>
      </c>
      <c r="V41" s="9">
        <v>0.94</v>
      </c>
      <c r="W41" s="9">
        <v>0.94230769230769229</v>
      </c>
      <c r="X41" s="9">
        <v>0.97419354838709682</v>
      </c>
      <c r="Y41" s="9">
        <v>0.95625000000000004</v>
      </c>
      <c r="Z41" s="9">
        <v>0.94409937888198758</v>
      </c>
      <c r="AA41" s="9">
        <v>0.94936708860759489</v>
      </c>
      <c r="AB41" s="9">
        <v>0.96250000000000002</v>
      </c>
      <c r="AC41" s="9">
        <v>0.96129032258064517</v>
      </c>
      <c r="AD41" s="9">
        <v>0.94871794871794868</v>
      </c>
      <c r="AE41" s="9">
        <v>0.95483870967741935</v>
      </c>
    </row>
    <row r="42" spans="1:31" s="2" customFormat="1" ht="45" customHeight="1" x14ac:dyDescent="0.25">
      <c r="A42" s="6" t="s">
        <v>13</v>
      </c>
      <c r="B42" s="1" t="s">
        <v>48</v>
      </c>
      <c r="C42" s="1" t="s">
        <v>12</v>
      </c>
      <c r="D42" s="1" t="s">
        <v>69</v>
      </c>
      <c r="E42" s="1" t="s">
        <v>70</v>
      </c>
      <c r="F42" s="1">
        <v>1066</v>
      </c>
      <c r="G42" s="1">
        <v>515</v>
      </c>
      <c r="H42" s="12">
        <f t="shared" si="0"/>
        <v>48.311444652908072</v>
      </c>
      <c r="I42" s="10">
        <f t="shared" si="3"/>
        <v>93.115346397317978</v>
      </c>
      <c r="J42" s="9">
        <v>0.96153846153846156</v>
      </c>
      <c r="K42" s="9">
        <v>0.98317307692307687</v>
      </c>
      <c r="L42" s="9">
        <v>0.97167755991285398</v>
      </c>
      <c r="M42" s="9">
        <v>0.91330645161290325</v>
      </c>
      <c r="N42" s="9">
        <v>0.85675675675675678</v>
      </c>
      <c r="O42" s="9">
        <v>0.92241379310344829</v>
      </c>
      <c r="P42" s="9">
        <v>0.8798185941043084</v>
      </c>
      <c r="Q42" s="9">
        <v>0.86123348017621149</v>
      </c>
      <c r="R42" s="9">
        <v>0.83711340206185569</v>
      </c>
      <c r="S42" s="9">
        <v>0.88059701492537312</v>
      </c>
      <c r="T42" s="9">
        <v>0.98140495867768596</v>
      </c>
      <c r="U42" s="9">
        <v>0.94047619047619047</v>
      </c>
      <c r="V42" s="9">
        <v>0.86222222222222222</v>
      </c>
      <c r="W42" s="9">
        <v>0.93638170974155066</v>
      </c>
      <c r="X42" s="9">
        <v>0.97750511247443761</v>
      </c>
      <c r="Y42" s="9">
        <v>0.97095435684647302</v>
      </c>
      <c r="Z42" s="9">
        <v>0.95959595959595956</v>
      </c>
      <c r="AA42" s="9">
        <v>0.9618473895582329</v>
      </c>
      <c r="AB42" s="9">
        <v>0.97575757575757571</v>
      </c>
      <c r="AC42" s="9">
        <v>0.95983086680761098</v>
      </c>
      <c r="AD42" s="9">
        <v>0.93275488069414314</v>
      </c>
      <c r="AE42" s="9">
        <v>0.95901639344262291</v>
      </c>
    </row>
    <row r="43" spans="1:31" s="2" customFormat="1" ht="45" customHeight="1" x14ac:dyDescent="0.25">
      <c r="A43" s="6" t="s">
        <v>13</v>
      </c>
      <c r="B43" s="1" t="s">
        <v>49</v>
      </c>
      <c r="C43" s="1" t="s">
        <v>12</v>
      </c>
      <c r="D43" s="1" t="s">
        <v>77</v>
      </c>
      <c r="E43" s="1" t="s">
        <v>78</v>
      </c>
      <c r="F43" s="1">
        <v>2198</v>
      </c>
      <c r="G43" s="1">
        <v>952</v>
      </c>
      <c r="H43" s="12">
        <f t="shared" si="0"/>
        <v>43.312101910828027</v>
      </c>
      <c r="I43" s="11">
        <f>(J43+K43+L43+M43+N43+O43+W43+X43+Y43+Z43+AA43+AB43+AE43)*100/13</f>
        <v>99.229730626541397</v>
      </c>
      <c r="J43" s="9">
        <v>0.99444444444444446</v>
      </c>
      <c r="K43" s="9">
        <v>0.99453551912568305</v>
      </c>
      <c r="L43" s="9">
        <v>0.98818474758324382</v>
      </c>
      <c r="M43" s="9">
        <v>0.99040511727078895</v>
      </c>
      <c r="N43" s="9">
        <v>0.98996655518394649</v>
      </c>
      <c r="O43" s="9">
        <v>0.99140708915145004</v>
      </c>
      <c r="P43" s="9" t="s">
        <v>103</v>
      </c>
      <c r="Q43" s="9" t="s">
        <v>103</v>
      </c>
      <c r="R43" s="9" t="s">
        <v>103</v>
      </c>
      <c r="S43" s="9" t="s">
        <v>103</v>
      </c>
      <c r="T43" s="9" t="s">
        <v>103</v>
      </c>
      <c r="U43" s="9" t="s">
        <v>103</v>
      </c>
      <c r="V43" s="9" t="s">
        <v>103</v>
      </c>
      <c r="W43" s="9">
        <v>0.99254526091586792</v>
      </c>
      <c r="X43" s="9">
        <v>0.9925373134328358</v>
      </c>
      <c r="Y43" s="9">
        <v>0.99038461538461542</v>
      </c>
      <c r="Z43" s="9">
        <v>0.99570354457572507</v>
      </c>
      <c r="AA43" s="9">
        <v>0.99358288770053471</v>
      </c>
      <c r="AB43" s="9">
        <v>0.99363057324840764</v>
      </c>
      <c r="AC43" s="9" t="s">
        <v>103</v>
      </c>
      <c r="AD43" s="9" t="s">
        <v>103</v>
      </c>
      <c r="AE43" s="9">
        <v>0.9925373134328358</v>
      </c>
    </row>
    <row r="44" spans="1:31" x14ac:dyDescent="0.25">
      <c r="F44" s="5">
        <f>SUM(F5:F43)</f>
        <v>13990</v>
      </c>
      <c r="G44" s="5">
        <f>SUM(G5:G43)</f>
        <v>7897</v>
      </c>
      <c r="H44" s="14">
        <f>AVERAGE(H5:H43)</f>
        <v>69.322950624569856</v>
      </c>
    </row>
    <row r="45" spans="1:31" ht="39.950000000000003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39.950000000000003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</sheetData>
  <mergeCells count="10">
    <mergeCell ref="A1:I1"/>
    <mergeCell ref="J1:AE3"/>
    <mergeCell ref="A2:I2"/>
    <mergeCell ref="B3:C3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Усть-Илимск (2)</vt:lpstr>
    </vt:vector>
  </TitlesOfParts>
  <Company>GAU IO COPMKiMKO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Кульченкова Анастасия Викторовна</dc:creator>
  <cp:lastModifiedBy>NI_Skornykova</cp:lastModifiedBy>
  <cp:lastPrinted>2026-05-20T09:02:22Z</cp:lastPrinted>
  <dcterms:created xsi:type="dcterms:W3CDTF">2024-03-05T01:54:25Z</dcterms:created>
  <dcterms:modified xsi:type="dcterms:W3CDTF">2026-06-04T06:46:46Z</dcterms:modified>
</cp:coreProperties>
</file>